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Žiežmariai\Darželis galutinis\Koreguotas 2018.02\"/>
    </mc:Choice>
  </mc:AlternateContent>
  <bookViews>
    <workbookView xWindow="480" yWindow="120" windowWidth="20730" windowHeight="11760" activeTab="4"/>
  </bookViews>
  <sheets>
    <sheet name="1 sav,-4" sheetId="4" r:id="rId1"/>
    <sheet name="1-2" sheetId="16" r:id="rId2"/>
    <sheet name="1-Nr.3" sheetId="2" r:id="rId3"/>
    <sheet name="1-1" sheetId="3" r:id="rId4"/>
    <sheet name="1-Nr5" sheetId="1" r:id="rId5"/>
  </sheets>
  <calcPr calcId="152511"/>
</workbook>
</file>

<file path=xl/calcChain.xml><?xml version="1.0" encoding="utf-8"?>
<calcChain xmlns="http://schemas.openxmlformats.org/spreadsheetml/2006/main">
  <c r="P10" i="1" l="1"/>
  <c r="P33" i="1" l="1"/>
  <c r="I20" i="1" l="1"/>
  <c r="G20" i="1"/>
  <c r="P20" i="1" s="1"/>
  <c r="E20" i="1"/>
  <c r="I31" i="1"/>
  <c r="I32" i="1"/>
  <c r="G31" i="1"/>
  <c r="G32" i="1"/>
  <c r="P32" i="1" s="1"/>
  <c r="E31" i="1"/>
  <c r="P31" i="1" s="1"/>
  <c r="E32" i="1"/>
  <c r="I30" i="1"/>
  <c r="G30" i="1"/>
  <c r="E30" i="1"/>
  <c r="P30" i="1" s="1"/>
  <c r="P24" i="1"/>
  <c r="I21" i="1"/>
  <c r="I22" i="1"/>
  <c r="I23" i="1"/>
  <c r="I24" i="1"/>
  <c r="G21" i="1"/>
  <c r="G22" i="1"/>
  <c r="G23" i="1"/>
  <c r="G24" i="1"/>
  <c r="E21" i="1"/>
  <c r="P21" i="1" s="1"/>
  <c r="E22" i="1"/>
  <c r="P22" i="1" s="1"/>
  <c r="E23" i="1"/>
  <c r="P23" i="1" s="1"/>
  <c r="E24" i="1"/>
  <c r="I19" i="1"/>
  <c r="G19" i="1"/>
  <c r="E19" i="1"/>
  <c r="P19" i="1" s="1"/>
  <c r="I11" i="1"/>
  <c r="I12" i="1"/>
  <c r="I13" i="1"/>
  <c r="G11" i="1"/>
  <c r="G12" i="1"/>
  <c r="G13" i="1"/>
  <c r="E11" i="1"/>
  <c r="P11" i="1" s="1"/>
  <c r="E12" i="1"/>
  <c r="P12" i="1" s="1"/>
  <c r="E13" i="1"/>
  <c r="I10" i="1"/>
  <c r="G10" i="1"/>
  <c r="E10" i="1"/>
  <c r="I32" i="4"/>
  <c r="I33" i="4"/>
  <c r="I34" i="4"/>
  <c r="G32" i="4"/>
  <c r="G33" i="4"/>
  <c r="G34" i="4"/>
  <c r="E32" i="4"/>
  <c r="L32" i="4" s="1"/>
  <c r="E33" i="4"/>
  <c r="L33" i="4" s="1"/>
  <c r="E34" i="4"/>
  <c r="I31" i="4"/>
  <c r="G31" i="4"/>
  <c r="E31" i="4"/>
  <c r="L31" i="4" s="1"/>
  <c r="I26" i="4"/>
  <c r="L23" i="4"/>
  <c r="I20" i="4"/>
  <c r="I21" i="4"/>
  <c r="I22" i="4"/>
  <c r="I23" i="4"/>
  <c r="I24" i="4"/>
  <c r="I25" i="4"/>
  <c r="G20" i="4"/>
  <c r="G21" i="4"/>
  <c r="L21" i="4" s="1"/>
  <c r="G22" i="4"/>
  <c r="L22" i="4" s="1"/>
  <c r="G23" i="4"/>
  <c r="G24" i="4"/>
  <c r="G25" i="4"/>
  <c r="L25" i="4" s="1"/>
  <c r="E20" i="4"/>
  <c r="L20" i="4" s="1"/>
  <c r="E21" i="4"/>
  <c r="E22" i="4"/>
  <c r="E23" i="4"/>
  <c r="E24" i="4"/>
  <c r="L24" i="4" s="1"/>
  <c r="E25" i="4"/>
  <c r="I19" i="4"/>
  <c r="G19" i="4"/>
  <c r="G26" i="4" s="1"/>
  <c r="E19" i="4"/>
  <c r="I10" i="4"/>
  <c r="I11" i="4"/>
  <c r="I12" i="4"/>
  <c r="I13" i="4"/>
  <c r="G10" i="4"/>
  <c r="G11" i="4"/>
  <c r="G12" i="4"/>
  <c r="G13" i="4"/>
  <c r="H14" i="4"/>
  <c r="F14" i="4"/>
  <c r="D14" i="4"/>
  <c r="E10" i="4"/>
  <c r="L10" i="4" s="1"/>
  <c r="E11" i="4"/>
  <c r="L11" i="4" s="1"/>
  <c r="E12" i="4"/>
  <c r="L12" i="4" s="1"/>
  <c r="E13" i="4"/>
  <c r="L13" i="4" s="1"/>
  <c r="I9" i="4"/>
  <c r="G9" i="4"/>
  <c r="E9" i="4"/>
  <c r="L9" i="4" s="1"/>
  <c r="I28" i="2"/>
  <c r="I29" i="2"/>
  <c r="G28" i="2"/>
  <c r="G29" i="2"/>
  <c r="L29" i="2" s="1"/>
  <c r="E28" i="2"/>
  <c r="L28" i="2" s="1"/>
  <c r="E29" i="2"/>
  <c r="I27" i="2"/>
  <c r="G27" i="2"/>
  <c r="E27" i="2"/>
  <c r="L27" i="2" s="1"/>
  <c r="I17" i="2"/>
  <c r="I18" i="2"/>
  <c r="I19" i="2"/>
  <c r="I20" i="2"/>
  <c r="I21" i="2"/>
  <c r="G17" i="2"/>
  <c r="G18" i="2"/>
  <c r="G19" i="2"/>
  <c r="G20" i="2"/>
  <c r="G21" i="2"/>
  <c r="E17" i="2"/>
  <c r="L17" i="2" s="1"/>
  <c r="E18" i="2"/>
  <c r="E19" i="2"/>
  <c r="L19" i="2" s="1"/>
  <c r="E20" i="2"/>
  <c r="E21" i="2"/>
  <c r="I16" i="2"/>
  <c r="G16" i="2"/>
  <c r="L16" i="2" s="1"/>
  <c r="E16" i="2"/>
  <c r="J11" i="2"/>
  <c r="L9" i="2"/>
  <c r="I8" i="2"/>
  <c r="I9" i="2"/>
  <c r="I10" i="2"/>
  <c r="G8" i="2"/>
  <c r="G9" i="2"/>
  <c r="G10" i="2"/>
  <c r="E8" i="2"/>
  <c r="E9" i="2"/>
  <c r="E10" i="2"/>
  <c r="L10" i="2" s="1"/>
  <c r="I7" i="2"/>
  <c r="L7" i="2" s="1"/>
  <c r="G7" i="2"/>
  <c r="E7" i="2"/>
  <c r="L11" i="16"/>
  <c r="E31" i="16"/>
  <c r="L31" i="16" s="1"/>
  <c r="E32" i="16"/>
  <c r="L32" i="16" s="1"/>
  <c r="G31" i="16"/>
  <c r="G32" i="16"/>
  <c r="I31" i="16"/>
  <c r="I32" i="16"/>
  <c r="I30" i="16"/>
  <c r="G30" i="16"/>
  <c r="L30" i="16" s="1"/>
  <c r="E30" i="16"/>
  <c r="E19" i="16"/>
  <c r="G19" i="16"/>
  <c r="I19" i="16"/>
  <c r="I20" i="16"/>
  <c r="I21" i="16"/>
  <c r="I22" i="16"/>
  <c r="I23" i="16"/>
  <c r="I24" i="16"/>
  <c r="I18" i="16"/>
  <c r="G20" i="16"/>
  <c r="G21" i="16"/>
  <c r="G22" i="16"/>
  <c r="G23" i="16"/>
  <c r="G24" i="16"/>
  <c r="G18" i="16"/>
  <c r="E20" i="16"/>
  <c r="E21" i="16"/>
  <c r="L21" i="16" s="1"/>
  <c r="E22" i="16"/>
  <c r="E23" i="16"/>
  <c r="L23" i="16" s="1"/>
  <c r="E24" i="16"/>
  <c r="L24" i="16" s="1"/>
  <c r="E18" i="16"/>
  <c r="E13" i="16"/>
  <c r="J13" i="16"/>
  <c r="L22" i="16"/>
  <c r="L18" i="16"/>
  <c r="I11" i="16"/>
  <c r="I12" i="16"/>
  <c r="G11" i="16"/>
  <c r="G12" i="16"/>
  <c r="E11" i="16"/>
  <c r="E12" i="16"/>
  <c r="I10" i="16"/>
  <c r="G10" i="16"/>
  <c r="L10" i="16" s="1"/>
  <c r="E10" i="16"/>
  <c r="I29" i="3"/>
  <c r="I30" i="3"/>
  <c r="G29" i="3"/>
  <c r="G30" i="3"/>
  <c r="E29" i="3"/>
  <c r="L29" i="3" s="1"/>
  <c r="E30" i="3"/>
  <c r="L30" i="3" s="1"/>
  <c r="I28" i="3"/>
  <c r="G28" i="3"/>
  <c r="L28" i="3" s="1"/>
  <c r="E28" i="3"/>
  <c r="L19" i="3"/>
  <c r="I18" i="3"/>
  <c r="I19" i="3"/>
  <c r="I20" i="3"/>
  <c r="I21" i="3"/>
  <c r="I22" i="3"/>
  <c r="G18" i="3"/>
  <c r="G19" i="3"/>
  <c r="G20" i="3"/>
  <c r="L20" i="3" s="1"/>
  <c r="G21" i="3"/>
  <c r="G22" i="3"/>
  <c r="E18" i="3"/>
  <c r="E19" i="3"/>
  <c r="E20" i="3"/>
  <c r="E21" i="3"/>
  <c r="E22" i="3"/>
  <c r="I17" i="3"/>
  <c r="G17" i="3"/>
  <c r="L17" i="3" s="1"/>
  <c r="E17" i="3"/>
  <c r="I9" i="3"/>
  <c r="I10" i="3"/>
  <c r="I11" i="3"/>
  <c r="G9" i="3"/>
  <c r="G10" i="3"/>
  <c r="G11" i="3"/>
  <c r="E9" i="3"/>
  <c r="E10" i="3"/>
  <c r="E11" i="3"/>
  <c r="L11" i="3" s="1"/>
  <c r="L9" i="3"/>
  <c r="L10" i="3"/>
  <c r="I8" i="3"/>
  <c r="G8" i="3"/>
  <c r="L8" i="3" s="1"/>
  <c r="E8" i="3"/>
  <c r="J23" i="3"/>
  <c r="L14" i="4" l="1"/>
  <c r="L18" i="2"/>
  <c r="L34" i="4"/>
  <c r="L22" i="3"/>
  <c r="L18" i="3"/>
  <c r="L12" i="16"/>
  <c r="L8" i="2"/>
  <c r="P13" i="1"/>
  <c r="P25" i="1"/>
  <c r="L22" i="2"/>
  <c r="L21" i="3"/>
  <c r="L19" i="16"/>
  <c r="L20" i="2"/>
  <c r="E26" i="4"/>
  <c r="L26" i="4" s="1"/>
  <c r="L19" i="4"/>
  <c r="L20" i="1"/>
  <c r="L20" i="16"/>
  <c r="D26" i="4"/>
  <c r="F26" i="4"/>
  <c r="H26" i="4"/>
  <c r="J26" i="4"/>
  <c r="D14" i="1"/>
  <c r="E14" i="1" s="1"/>
  <c r="F14" i="1"/>
  <c r="G14" i="1" s="1"/>
  <c r="H14" i="1"/>
  <c r="I14" i="1" s="1"/>
  <c r="J14" i="1"/>
  <c r="J33" i="1"/>
  <c r="H33" i="1"/>
  <c r="F33" i="1"/>
  <c r="D33" i="1"/>
  <c r="H25" i="1"/>
  <c r="F25" i="1"/>
  <c r="D25" i="1"/>
  <c r="J31" i="3"/>
  <c r="H31" i="3"/>
  <c r="I31" i="3" s="1"/>
  <c r="F31" i="3"/>
  <c r="G31" i="3" s="1"/>
  <c r="D31" i="3"/>
  <c r="E31" i="3" s="1"/>
  <c r="H23" i="3"/>
  <c r="I23" i="3" s="1"/>
  <c r="F23" i="3"/>
  <c r="G23" i="3" s="1"/>
  <c r="D23" i="3"/>
  <c r="E23" i="3" s="1"/>
  <c r="L23" i="3" s="1"/>
  <c r="J12" i="3"/>
  <c r="H12" i="3"/>
  <c r="I12" i="3" s="1"/>
  <c r="F12" i="3"/>
  <c r="G12" i="3" s="1"/>
  <c r="D12" i="3"/>
  <c r="E12" i="3" s="1"/>
  <c r="L12" i="3" s="1"/>
  <c r="J22" i="2"/>
  <c r="J31" i="2" s="1"/>
  <c r="D30" i="2"/>
  <c r="F30" i="2"/>
  <c r="H30" i="2"/>
  <c r="J30" i="2"/>
  <c r="D22" i="2"/>
  <c r="F22" i="2"/>
  <c r="H22" i="2"/>
  <c r="I22" i="2" s="1"/>
  <c r="D11" i="2"/>
  <c r="E11" i="2" s="1"/>
  <c r="F11" i="2"/>
  <c r="G11" i="2" s="1"/>
  <c r="H11" i="2"/>
  <c r="I11" i="2" s="1"/>
  <c r="J35" i="4"/>
  <c r="J14" i="4"/>
  <c r="P14" i="1" l="1"/>
  <c r="J36" i="4"/>
  <c r="L11" i="2"/>
  <c r="L31" i="3"/>
  <c r="H32" i="3"/>
  <c r="I32" i="3" s="1"/>
  <c r="J32" i="3"/>
  <c r="D32" i="3"/>
  <c r="E32" i="3" s="1"/>
  <c r="F34" i="1"/>
  <c r="D34" i="1"/>
  <c r="H34" i="1"/>
  <c r="J34" i="1"/>
  <c r="F32" i="3"/>
  <c r="G32" i="3" s="1"/>
  <c r="H31" i="2"/>
  <c r="F13" i="16"/>
  <c r="G13" i="16" s="1"/>
  <c r="D33" i="16"/>
  <c r="E33" i="16" s="1"/>
  <c r="L33" i="16" s="1"/>
  <c r="D25" i="16"/>
  <c r="E25" i="16" s="1"/>
  <c r="F33" i="16"/>
  <c r="G33" i="16" s="1"/>
  <c r="H33" i="16"/>
  <c r="I33" i="16" s="1"/>
  <c r="J33" i="16"/>
  <c r="L32" i="3" l="1"/>
  <c r="D34" i="16"/>
  <c r="E34" i="16" s="1"/>
  <c r="D35" i="4" l="1"/>
  <c r="E35" i="4" s="1"/>
  <c r="F35" i="4"/>
  <c r="G35" i="4" s="1"/>
  <c r="H35" i="4"/>
  <c r="I35" i="4" s="1"/>
  <c r="L35" i="4" l="1"/>
  <c r="H25" i="16"/>
  <c r="I25" i="16" s="1"/>
  <c r="J25" i="16" l="1"/>
  <c r="J34" i="16" s="1"/>
  <c r="F25" i="16"/>
  <c r="H13" i="16"/>
  <c r="I13" i="16" s="1"/>
  <c r="F34" i="16" l="1"/>
  <c r="G34" i="16" s="1"/>
  <c r="G25" i="16"/>
  <c r="L25" i="16" s="1"/>
  <c r="H34" i="16"/>
  <c r="I34" i="16" s="1"/>
  <c r="L34" i="16" l="1"/>
  <c r="H36" i="4"/>
  <c r="F36" i="4"/>
  <c r="D36" i="4"/>
  <c r="F31" i="2"/>
  <c r="D31" i="2" l="1"/>
</calcChain>
</file>

<file path=xl/sharedStrings.xml><?xml version="1.0" encoding="utf-8"?>
<sst xmlns="http://schemas.openxmlformats.org/spreadsheetml/2006/main" count="401" uniqueCount="173">
  <si>
    <t>Viso:</t>
  </si>
  <si>
    <t>I SAVAITĖ</t>
  </si>
  <si>
    <t>Ruginė duona</t>
  </si>
  <si>
    <t>Energetinė vertė Kcal</t>
  </si>
  <si>
    <t xml:space="preserve"> </t>
  </si>
  <si>
    <t>Nesaldinta arbatžolių arbata</t>
  </si>
  <si>
    <t>PUSRYČIAI 9:00</t>
  </si>
  <si>
    <t>išeiga</t>
  </si>
  <si>
    <t>Patiekalo pavadinimas</t>
  </si>
  <si>
    <t>Rp.</t>
  </si>
  <si>
    <t>Nr.</t>
  </si>
  <si>
    <t>g</t>
  </si>
  <si>
    <t>Riebalai</t>
  </si>
  <si>
    <t>Angliavandeniai</t>
  </si>
  <si>
    <t>Iš viso:</t>
  </si>
  <si>
    <t>Pirmadienis</t>
  </si>
  <si>
    <t>I Savaitė</t>
  </si>
  <si>
    <t>Antradienis</t>
  </si>
  <si>
    <t>Išeiga</t>
  </si>
  <si>
    <t>Patiekalo maistinė vertė, g</t>
  </si>
  <si>
    <t>baltymai</t>
  </si>
  <si>
    <t>angliavandeniai</t>
  </si>
  <si>
    <t>Rp.Nr.</t>
  </si>
  <si>
    <t>Iš viso (dienos davinio)</t>
  </si>
  <si>
    <t>Iš viso (dienos davinio) :</t>
  </si>
  <si>
    <t>Patiekalo maistinė  vertė</t>
  </si>
  <si>
    <t>Energinė vertė, kcal</t>
  </si>
  <si>
    <t xml:space="preserve"> Arbatžolių arbata be cukraus</t>
  </si>
  <si>
    <t>Penktadienis</t>
  </si>
  <si>
    <t>Miežinių kruopų košė su sviestu (82%) (tausojantis)</t>
  </si>
  <si>
    <t>Viso grūdo ruginė duona</t>
  </si>
  <si>
    <t>Vanduo</t>
  </si>
  <si>
    <t xml:space="preserve">Tiršta manų košė su sėlenėlėmis ir sviestu (82%)(tausojantis) </t>
  </si>
  <si>
    <t>Nesaldintas jogurtas (2,5%)</t>
  </si>
  <si>
    <t>150 (120/30)</t>
  </si>
  <si>
    <t>Jogurtinis padažas (jogurtas 2,5 %) su žalumynais</t>
  </si>
  <si>
    <t>Nesaldintas jogurtas (2,5 %) su sezoniniais vaisiais ir razinomis</t>
  </si>
  <si>
    <t>Nesaldinta arbata</t>
  </si>
  <si>
    <t>100 (60/40)</t>
  </si>
  <si>
    <t>Tiršta žirnių sriuba su bulvėmis ir morkomis (tausojantis) (augalinis)</t>
  </si>
  <si>
    <t>140 (50/90)</t>
  </si>
  <si>
    <t>VAKARIENĖ 15:00  - 16:00 val.</t>
  </si>
  <si>
    <t>Grikių košė su ypač tyru alyvuogių aliejumi (augalinis) (tausojantis)</t>
  </si>
  <si>
    <t>Viso grūdo ruginė duona su sviestu (82%) ir pomidoru</t>
  </si>
  <si>
    <t>25/5/10</t>
  </si>
  <si>
    <t>90</t>
  </si>
  <si>
    <t>Kukurūzų kruopų košė su sviestu (82 %) (tausojantis)</t>
  </si>
  <si>
    <t>Pekino kopūstų ir porų salotos su ypač tyru alyvuogių aliejumi (augalinis)</t>
  </si>
  <si>
    <t xml:space="preserve">Viso grūdo avižinių dribsnių košė su obuoliais, cinamonu ir ypač tyru alyvuogių aliejumi (augalinis)(tausojantis) </t>
  </si>
  <si>
    <t>riebalai</t>
  </si>
  <si>
    <t>Varškė 9%</t>
  </si>
  <si>
    <t>Tiršta šviežių kopūstų sriuba su bulvėmis ir morkomis (augalinis) (tausojantis</t>
  </si>
  <si>
    <t xml:space="preserve">Varškė </t>
  </si>
  <si>
    <t>Nesaldintas jogurtas</t>
  </si>
  <si>
    <t>Žuvies</t>
  </si>
  <si>
    <t>Morkų</t>
  </si>
  <si>
    <t>Pekino kopūstas, poras</t>
  </si>
  <si>
    <t>Ypač tyra alyvuogių  aliejus</t>
  </si>
  <si>
    <t>Omletas (tausojantis)</t>
  </si>
  <si>
    <t>Švieži agurkai(šaltuoju sezonu rauginti agurkai)</t>
  </si>
  <si>
    <t>Kiaušiniai</t>
  </si>
  <si>
    <t>Agurkai</t>
  </si>
  <si>
    <t>Arbata mėtų</t>
  </si>
  <si>
    <t>Sėlenėlės</t>
  </si>
  <si>
    <t>Obuolys</t>
  </si>
  <si>
    <t>Kriaušė</t>
  </si>
  <si>
    <t>Burokai</t>
  </si>
  <si>
    <t>Jautienos mentė, morkos</t>
  </si>
  <si>
    <t>Kopūstai</t>
  </si>
  <si>
    <t>Avinžirniai, paprika, cukinija</t>
  </si>
  <si>
    <t>Avižiniai dribsniai dribsniai, cinamonas, obuoliai</t>
  </si>
  <si>
    <t>Slyvos</t>
  </si>
  <si>
    <t>Jogurtas, obuolys, razinos</t>
  </si>
  <si>
    <t>Žirniai, bulvės, morkos</t>
  </si>
  <si>
    <t>Kalakutienos šlaunelių mėsos , kopūstai, šaldyti žirneliai)</t>
  </si>
  <si>
    <t>Burokėliai, žirneliai</t>
  </si>
  <si>
    <t>Varškė, morkos</t>
  </si>
  <si>
    <t xml:space="preserve">Jogurtas </t>
  </si>
  <si>
    <t xml:space="preserve">Nesaldintas jogurtas (2,5 %) </t>
  </si>
  <si>
    <t>Trijų grūdų dribsniai</t>
  </si>
  <si>
    <t>Pupelės, moros, pomidorai, perlinės kruopos</t>
  </si>
  <si>
    <t>Pekino kopūstas, obuolys, agurkas</t>
  </si>
  <si>
    <t>Obuoliai</t>
  </si>
  <si>
    <t>Švž. kopūstai</t>
  </si>
  <si>
    <t>Vištų šlaunelių mėsa</t>
  </si>
  <si>
    <t>Kukurūzų kr.</t>
  </si>
  <si>
    <t>Varškė</t>
  </si>
  <si>
    <t xml:space="preserve">Jogurtinis padažas (jogurtas 2,5 %) </t>
  </si>
  <si>
    <t>Jogurtas</t>
  </si>
  <si>
    <t>Nesaldintas jogurtas 2,5%</t>
  </si>
  <si>
    <t>Grikiai</t>
  </si>
  <si>
    <t>Pekinas, porai</t>
  </si>
  <si>
    <t>Grikių kruopų košė su morkomis ir svogūnais (augalinis) (tausojantis)</t>
  </si>
  <si>
    <t>Baltymai</t>
  </si>
  <si>
    <t xml:space="preserve">riebalai </t>
  </si>
  <si>
    <t>Ketvirtadienis</t>
  </si>
  <si>
    <t xml:space="preserve">  </t>
  </si>
  <si>
    <t>Kepti su garais vištienos kukuliai  (tausojantis)</t>
  </si>
  <si>
    <t xml:space="preserve"> Garuose virtas jautienos -kiaulienos  kukulis  (tausojantis)</t>
  </si>
  <si>
    <t>Bulvių košė(tausojantis)</t>
  </si>
  <si>
    <t>Morkų ir salierų  salotos su nesaldintu jogurtu.</t>
  </si>
  <si>
    <t>krp.</t>
  </si>
  <si>
    <t>didinti koloražą</t>
  </si>
  <si>
    <t>Viso grūdo ruginė duona su sviestu ir kiaušiniu</t>
  </si>
  <si>
    <t>Koloražas</t>
  </si>
  <si>
    <t>Ank</t>
  </si>
  <si>
    <t>Kiaulienos plovas (60/100) (tausojantis)</t>
  </si>
  <si>
    <t>160 (60/100)</t>
  </si>
  <si>
    <t xml:space="preserve"> Kopūstų,  cukinijos  salotos su ypač tyru alyvuogių aliejumi (augalinis)</t>
  </si>
  <si>
    <t>20/7/25</t>
  </si>
  <si>
    <t>Virti varškėčiai (varškė 9 % )  (tausojantis)</t>
  </si>
  <si>
    <t>K 5</t>
  </si>
  <si>
    <t>Trijų grūdų dribsnių košė su ypač tyru alyvuogių aliejumi (augalinis) (tausojantis)</t>
  </si>
  <si>
    <t>PA 1</t>
  </si>
  <si>
    <t>G 1</t>
  </si>
  <si>
    <t>S 5</t>
  </si>
  <si>
    <t>A 5</t>
  </si>
  <si>
    <t>SA 7</t>
  </si>
  <si>
    <t>V 5</t>
  </si>
  <si>
    <t>PAD 1</t>
  </si>
  <si>
    <t>SU 1</t>
  </si>
  <si>
    <t>SU 2</t>
  </si>
  <si>
    <t>S 1</t>
  </si>
  <si>
    <t>A 1</t>
  </si>
  <si>
    <t>K 6/2</t>
  </si>
  <si>
    <t>SA 5</t>
  </si>
  <si>
    <t>V 1</t>
  </si>
  <si>
    <t>K 2</t>
  </si>
  <si>
    <t>S 2</t>
  </si>
  <si>
    <t>SA 9</t>
  </si>
  <si>
    <t>Varškės (9% ) ir morkų apkepas  (tausojantis)</t>
  </si>
  <si>
    <t>V 2</t>
  </si>
  <si>
    <t>K 3</t>
  </si>
  <si>
    <t>S 3</t>
  </si>
  <si>
    <t>A 3</t>
  </si>
  <si>
    <t>K 1/3</t>
  </si>
  <si>
    <t>SA 6</t>
  </si>
  <si>
    <t>V 3</t>
  </si>
  <si>
    <t>PA 2</t>
  </si>
  <si>
    <t>K 4</t>
  </si>
  <si>
    <t>Keptas orkaitėje žuvies paplotėlis (tausojantis)</t>
  </si>
  <si>
    <t>A 14</t>
  </si>
  <si>
    <t>K 11</t>
  </si>
  <si>
    <t>SA 2</t>
  </si>
  <si>
    <t>V 4</t>
  </si>
  <si>
    <t>K 1</t>
  </si>
  <si>
    <t>S 4</t>
  </si>
  <si>
    <t>PUSRYČIAI  0 9:00</t>
  </si>
  <si>
    <t>PIETŪS 12:00- 13:00 val.</t>
  </si>
  <si>
    <t>PUSRYČIAI 0 9:00</t>
  </si>
  <si>
    <t>PIETŪS 12:00 -13:00 val.</t>
  </si>
  <si>
    <t>Direktorė</t>
  </si>
  <si>
    <t>Audronė Tendzegolskienė</t>
  </si>
  <si>
    <t>Šviežių kopūstų ir morkų salotos su aliejaus padažu (augalinis)</t>
  </si>
  <si>
    <t>85</t>
  </si>
  <si>
    <t>150 (90/60)</t>
  </si>
  <si>
    <t>Sezoniniai vaisiai,</t>
  </si>
  <si>
    <t>Sezoniniai vaisiai</t>
  </si>
  <si>
    <t>Kepti orkaitėje avinžirnių-bulvių paplotėliai su morkomis (augalinis) (tausojantis)</t>
  </si>
  <si>
    <t>Sezoniniai vaisiai, uogos ,</t>
  </si>
  <si>
    <t xml:space="preserve">Sezoniniai vaisiai, uogos </t>
  </si>
  <si>
    <t>Pupelių sriuba su bulvėmis ir morkomis (tausojantis) (augalinis)</t>
  </si>
  <si>
    <t>Varškės (9%)  -bulvių   kukuliai (tausojantis)</t>
  </si>
  <si>
    <t>A 2/2</t>
  </si>
  <si>
    <t>Kalakutienos šlaunelių mėsos ir daržovių (bulvės, morkos, kopūstai) troškinys (tausojantis)</t>
  </si>
  <si>
    <t>Tiršta agurkinė sriuba su bulvėmis, perlinėmis kruopomis ir morkomis (augalinis)(tausojantis)</t>
  </si>
  <si>
    <t>Trečiadienis</t>
  </si>
  <si>
    <t>Tiršta burokėlių sriuba (augalinis) (tausojantis)</t>
  </si>
  <si>
    <t>Grietinė 30%</t>
  </si>
  <si>
    <t>Virtų burokėlių salotos su  konservuotais  agurkais (augalinis)</t>
  </si>
  <si>
    <t>150 (80/70)</t>
  </si>
  <si>
    <t>80 (40/40)</t>
  </si>
  <si>
    <t>Pienas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</si>
</sst>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b/>
      <sz val="10"/>
      <color theme="1"/>
      <name val="Calibri"/>
      <family val="2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0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2" fontId="0" fillId="0" borderId="0" xfId="0" applyNumberFormat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/>
    <xf numFmtId="0" fontId="8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0" xfId="0" applyFont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5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3" fillId="0" borderId="9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1" xfId="0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6" fillId="0" borderId="0" xfId="0" applyFont="1" applyFill="1"/>
    <xf numFmtId="0" fontId="3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0" xfId="0" applyFill="1" applyBorder="1"/>
    <xf numFmtId="0" fontId="0" fillId="0" borderId="0" xfId="0" applyFont="1" applyFill="1"/>
    <xf numFmtId="0" fontId="6" fillId="0" borderId="0" xfId="0" applyFont="1" applyFill="1" applyAlignment="1">
      <alignment horizontal="center"/>
    </xf>
    <xf numFmtId="0" fontId="8" fillId="0" borderId="1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0" xfId="0" applyFont="1" applyFill="1" applyBorder="1"/>
    <xf numFmtId="2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9" xfId="0" applyFont="1" applyFill="1" applyBorder="1"/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8" fillId="0" borderId="1" xfId="0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0" xfId="0" applyFont="1" applyFill="1"/>
    <xf numFmtId="2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2" fillId="0" borderId="0" xfId="0" applyFont="1" applyFill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2" fontId="10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9" fontId="0" fillId="0" borderId="0" xfId="0" applyNumberFormat="1" applyFill="1" applyBorder="1"/>
    <xf numFmtId="49" fontId="8" fillId="0" borderId="1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1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0" fillId="4" borderId="7" xfId="0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" xfId="0" applyFont="1" applyFill="1" applyBorder="1"/>
    <xf numFmtId="0" fontId="8" fillId="3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0" fillId="0" borderId="11" xfId="0" applyFill="1" applyBorder="1"/>
    <xf numFmtId="0" fontId="0" fillId="0" borderId="10" xfId="0" applyFill="1" applyBorder="1"/>
    <xf numFmtId="0" fontId="3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0" fillId="0" borderId="7" xfId="0" applyFill="1" applyBorder="1"/>
    <xf numFmtId="0" fontId="3" fillId="0" borderId="1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0" fontId="8" fillId="0" borderId="11" xfId="0" applyFont="1" applyFill="1" applyBorder="1"/>
    <xf numFmtId="0" fontId="8" fillId="0" borderId="10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8" fillId="0" borderId="1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L1" sqref="L1:L1048576"/>
    </sheetView>
  </sheetViews>
  <sheetFormatPr defaultRowHeight="15" x14ac:dyDescent="0.25"/>
  <cols>
    <col min="1" max="1" width="38.28515625" customWidth="1"/>
    <col min="2" max="2" width="7.42578125" style="3" customWidth="1"/>
    <col min="3" max="3" width="6.5703125" style="3" customWidth="1"/>
    <col min="4" max="4" width="9.85546875" style="3" customWidth="1"/>
    <col min="5" max="5" width="9.85546875" style="164" hidden="1" customWidth="1"/>
    <col min="6" max="6" width="9.42578125" style="3" customWidth="1"/>
    <col min="7" max="7" width="9.42578125" style="164" hidden="1" customWidth="1"/>
    <col min="8" max="8" width="9.85546875" style="3" customWidth="1"/>
    <col min="9" max="9" width="9.85546875" style="164" hidden="1" customWidth="1"/>
    <col min="10" max="10" width="10.85546875" style="3" customWidth="1"/>
    <col min="11" max="11" width="26.42578125" hidden="1" customWidth="1"/>
    <col min="12" max="12" width="0" hidden="1" customWidth="1"/>
  </cols>
  <sheetData>
    <row r="1" spans="1:12" ht="18.75" x14ac:dyDescent="0.3">
      <c r="A1" s="28" t="s">
        <v>1</v>
      </c>
      <c r="B1" s="29"/>
      <c r="C1" s="29">
        <v>4</v>
      </c>
      <c r="D1" s="29"/>
      <c r="F1" s="29"/>
      <c r="H1" s="29"/>
      <c r="J1" s="29"/>
      <c r="K1" s="30"/>
      <c r="L1" s="30"/>
    </row>
    <row r="2" spans="1:12" x14ac:dyDescent="0.25">
      <c r="A2" s="31" t="s">
        <v>95</v>
      </c>
      <c r="B2" s="29"/>
      <c r="C2" s="29"/>
      <c r="D2" s="29"/>
      <c r="F2" s="29"/>
      <c r="H2" s="29"/>
      <c r="J2" s="29"/>
      <c r="K2" s="30"/>
      <c r="L2" s="30"/>
    </row>
    <row r="3" spans="1:12" x14ac:dyDescent="0.25">
      <c r="A3" s="31"/>
      <c r="B3" s="29"/>
      <c r="C3" s="29"/>
      <c r="D3" s="29"/>
      <c r="F3" s="29"/>
      <c r="H3" s="29"/>
      <c r="J3" s="29"/>
      <c r="K3" s="30"/>
      <c r="L3" s="30"/>
    </row>
    <row r="4" spans="1:12" ht="15" customHeight="1" x14ac:dyDescent="0.25">
      <c r="A4" s="202" t="s">
        <v>6</v>
      </c>
      <c r="B4" s="203"/>
      <c r="C4" s="203"/>
      <c r="D4" s="203"/>
      <c r="E4" s="203"/>
      <c r="F4" s="203"/>
      <c r="G4" s="203"/>
      <c r="H4" s="203"/>
      <c r="I4" s="203"/>
      <c r="J4" s="204"/>
      <c r="K4" s="30"/>
      <c r="L4" s="30"/>
    </row>
    <row r="5" spans="1:12" ht="2.25" hidden="1" customHeight="1" x14ac:dyDescent="0.25">
      <c r="A5" s="17"/>
      <c r="B5" s="18"/>
      <c r="C5" s="18"/>
      <c r="D5" s="25"/>
      <c r="E5" s="165"/>
      <c r="F5" s="25"/>
      <c r="G5" s="165"/>
      <c r="H5" s="25"/>
      <c r="I5" s="175"/>
      <c r="J5" s="19"/>
      <c r="K5" s="30"/>
      <c r="L5" s="30"/>
    </row>
    <row r="6" spans="1:12" ht="15.75" x14ac:dyDescent="0.25">
      <c r="A6" s="32"/>
      <c r="B6" s="33" t="s">
        <v>9</v>
      </c>
      <c r="C6" s="34"/>
      <c r="D6" s="210" t="s">
        <v>25</v>
      </c>
      <c r="E6" s="210"/>
      <c r="F6" s="210"/>
      <c r="G6" s="210"/>
      <c r="H6" s="211"/>
      <c r="I6" s="176"/>
      <c r="J6" s="195" t="s">
        <v>26</v>
      </c>
      <c r="K6" s="30"/>
      <c r="L6" s="30"/>
    </row>
    <row r="7" spans="1:12" ht="15" customHeight="1" x14ac:dyDescent="0.25">
      <c r="A7" s="32" t="s">
        <v>8</v>
      </c>
      <c r="B7" s="35" t="s">
        <v>10</v>
      </c>
      <c r="C7" s="7" t="s">
        <v>7</v>
      </c>
      <c r="D7" s="36" t="s">
        <v>93</v>
      </c>
      <c r="E7" s="166"/>
      <c r="F7" s="36" t="s">
        <v>12</v>
      </c>
      <c r="G7" s="166"/>
      <c r="H7" s="37" t="s">
        <v>13</v>
      </c>
      <c r="I7" s="177"/>
      <c r="J7" s="209"/>
      <c r="K7" s="30"/>
      <c r="L7" s="30"/>
    </row>
    <row r="8" spans="1:12" x14ac:dyDescent="0.25">
      <c r="A8" s="7"/>
      <c r="B8" s="7"/>
      <c r="C8" s="7" t="s">
        <v>11</v>
      </c>
      <c r="D8" s="7" t="s">
        <v>11</v>
      </c>
      <c r="E8" s="167"/>
      <c r="F8" s="7" t="s">
        <v>11</v>
      </c>
      <c r="G8" s="167"/>
      <c r="H8" s="7" t="s">
        <v>11</v>
      </c>
      <c r="I8" s="167"/>
      <c r="J8" s="7"/>
      <c r="K8" s="30"/>
      <c r="L8" s="30"/>
    </row>
    <row r="9" spans="1:12" ht="30" x14ac:dyDescent="0.25">
      <c r="A9" s="10" t="s">
        <v>29</v>
      </c>
      <c r="B9" s="6" t="s">
        <v>139</v>
      </c>
      <c r="C9" s="35">
        <v>200</v>
      </c>
      <c r="D9" s="38">
        <v>5.62</v>
      </c>
      <c r="E9" s="168">
        <f>D9*4</f>
        <v>22.48</v>
      </c>
      <c r="F9" s="38">
        <v>3.21</v>
      </c>
      <c r="G9" s="168">
        <f>F9*9</f>
        <v>28.89</v>
      </c>
      <c r="H9" s="38">
        <v>37.15</v>
      </c>
      <c r="I9" s="168">
        <f>H9*4</f>
        <v>148.6</v>
      </c>
      <c r="J9" s="38">
        <v>199.95</v>
      </c>
      <c r="K9" s="30"/>
      <c r="L9" s="96">
        <f>E9+G9+I9</f>
        <v>199.97</v>
      </c>
    </row>
    <row r="10" spans="1:12" x14ac:dyDescent="0.25">
      <c r="A10" s="8" t="s">
        <v>50</v>
      </c>
      <c r="B10" s="7"/>
      <c r="C10" s="35">
        <v>90</v>
      </c>
      <c r="D10" s="38">
        <v>10.8</v>
      </c>
      <c r="E10" s="168">
        <f t="shared" ref="E10:E13" si="0">D10*4</f>
        <v>43.2</v>
      </c>
      <c r="F10" s="38">
        <v>6.32</v>
      </c>
      <c r="G10" s="168">
        <f t="shared" ref="G10:G13" si="1">F10*9</f>
        <v>56.88</v>
      </c>
      <c r="H10" s="38">
        <v>2.4300000000000002</v>
      </c>
      <c r="I10" s="168">
        <f t="shared" ref="I10:I13" si="2">H10*4</f>
        <v>9.7200000000000006</v>
      </c>
      <c r="J10" s="38">
        <v>109.8</v>
      </c>
      <c r="K10" s="30"/>
      <c r="L10" s="96">
        <f t="shared" ref="L10:L13" si="3">E10+G10+I10</f>
        <v>109.80000000000001</v>
      </c>
    </row>
    <row r="11" spans="1:12" ht="21.75" customHeight="1" x14ac:dyDescent="0.25">
      <c r="A11" s="8" t="s">
        <v>33</v>
      </c>
      <c r="B11" s="39"/>
      <c r="C11" s="7">
        <v>10</v>
      </c>
      <c r="D11" s="40">
        <v>0.47</v>
      </c>
      <c r="E11" s="168">
        <f t="shared" si="0"/>
        <v>1.88</v>
      </c>
      <c r="F11" s="40">
        <v>0.25</v>
      </c>
      <c r="G11" s="168">
        <f t="shared" si="1"/>
        <v>2.25</v>
      </c>
      <c r="H11" s="40">
        <v>0.45</v>
      </c>
      <c r="I11" s="168">
        <f t="shared" si="2"/>
        <v>1.8</v>
      </c>
      <c r="J11" s="40">
        <v>5.93</v>
      </c>
      <c r="K11" s="30" t="s">
        <v>52</v>
      </c>
      <c r="L11" s="96">
        <f t="shared" si="3"/>
        <v>5.93</v>
      </c>
    </row>
    <row r="12" spans="1:12" ht="21.75" customHeight="1" x14ac:dyDescent="0.25">
      <c r="A12" s="26" t="s">
        <v>160</v>
      </c>
      <c r="B12" s="7"/>
      <c r="C12" s="35">
        <v>100</v>
      </c>
      <c r="D12" s="38">
        <v>0.4</v>
      </c>
      <c r="E12" s="168">
        <f t="shared" si="0"/>
        <v>1.6</v>
      </c>
      <c r="F12" s="38">
        <v>0.4</v>
      </c>
      <c r="G12" s="168">
        <f t="shared" si="1"/>
        <v>3.6</v>
      </c>
      <c r="H12" s="38">
        <v>13</v>
      </c>
      <c r="I12" s="168">
        <f t="shared" si="2"/>
        <v>52</v>
      </c>
      <c r="J12" s="38">
        <v>57.2</v>
      </c>
      <c r="K12" s="30" t="s">
        <v>64</v>
      </c>
      <c r="L12" s="96">
        <f t="shared" si="3"/>
        <v>57.2</v>
      </c>
    </row>
    <row r="13" spans="1:12" ht="19.5" customHeight="1" x14ac:dyDescent="0.25">
      <c r="A13" s="41" t="s">
        <v>37</v>
      </c>
      <c r="B13" s="7"/>
      <c r="C13" s="7">
        <v>150</v>
      </c>
      <c r="D13" s="38">
        <v>0</v>
      </c>
      <c r="E13" s="168">
        <f t="shared" si="0"/>
        <v>0</v>
      </c>
      <c r="F13" s="38">
        <v>0</v>
      </c>
      <c r="G13" s="168">
        <f t="shared" si="1"/>
        <v>0</v>
      </c>
      <c r="H13" s="38">
        <v>0</v>
      </c>
      <c r="I13" s="168">
        <f t="shared" si="2"/>
        <v>0</v>
      </c>
      <c r="J13" s="38">
        <v>0</v>
      </c>
      <c r="K13" s="30"/>
      <c r="L13" s="96">
        <f t="shared" si="3"/>
        <v>0</v>
      </c>
    </row>
    <row r="14" spans="1:12" x14ac:dyDescent="0.25">
      <c r="A14" s="42" t="s">
        <v>14</v>
      </c>
      <c r="B14" s="7"/>
      <c r="C14" s="7"/>
      <c r="D14" s="43">
        <f>SUM(D9:D13)</f>
        <v>17.29</v>
      </c>
      <c r="E14" s="169"/>
      <c r="F14" s="43">
        <f>SUM(F9:F13)</f>
        <v>10.180000000000001</v>
      </c>
      <c r="G14" s="169"/>
      <c r="H14" s="43">
        <f>SUM(H9:H13)</f>
        <v>53.03</v>
      </c>
      <c r="I14" s="169"/>
      <c r="J14" s="43">
        <f>SUM(J9:J13)</f>
        <v>372.88</v>
      </c>
      <c r="K14" s="30"/>
      <c r="L14" s="96">
        <f>SUM(L9:L13)</f>
        <v>372.9</v>
      </c>
    </row>
    <row r="15" spans="1:12" ht="21" customHeight="1" x14ac:dyDescent="0.25">
      <c r="A15" s="44"/>
      <c r="B15" s="45"/>
      <c r="C15" s="205" t="s">
        <v>150</v>
      </c>
      <c r="D15" s="205"/>
      <c r="E15" s="205"/>
      <c r="F15" s="205"/>
      <c r="G15" s="205"/>
      <c r="H15" s="205"/>
      <c r="I15" s="205"/>
      <c r="J15" s="205"/>
      <c r="K15" s="30"/>
      <c r="L15" s="30"/>
    </row>
    <row r="16" spans="1:12" ht="15.75" x14ac:dyDescent="0.25">
      <c r="A16" s="46"/>
      <c r="B16" s="195" t="s">
        <v>22</v>
      </c>
      <c r="C16" s="206" t="s">
        <v>18</v>
      </c>
      <c r="D16" s="200" t="s">
        <v>19</v>
      </c>
      <c r="E16" s="200"/>
      <c r="F16" s="200"/>
      <c r="G16" s="200"/>
      <c r="H16" s="200"/>
      <c r="I16" s="178"/>
      <c r="J16" s="47"/>
      <c r="K16" s="30"/>
      <c r="L16" s="30"/>
    </row>
    <row r="17" spans="1:17" ht="15.75" x14ac:dyDescent="0.25">
      <c r="A17" s="46" t="s">
        <v>8</v>
      </c>
      <c r="B17" s="196"/>
      <c r="C17" s="197"/>
      <c r="D17" s="7" t="s">
        <v>20</v>
      </c>
      <c r="E17" s="166"/>
      <c r="F17" s="36" t="s">
        <v>94</v>
      </c>
      <c r="G17" s="166"/>
      <c r="H17" s="36" t="s">
        <v>21</v>
      </c>
      <c r="I17" s="179"/>
      <c r="J17" s="207" t="s">
        <v>3</v>
      </c>
      <c r="K17" s="30"/>
      <c r="L17" s="30"/>
    </row>
    <row r="18" spans="1:17" x14ac:dyDescent="0.25">
      <c r="A18" s="7"/>
      <c r="B18" s="197"/>
      <c r="C18" s="7" t="s">
        <v>11</v>
      </c>
      <c r="D18" s="7" t="s">
        <v>11</v>
      </c>
      <c r="E18" s="167"/>
      <c r="F18" s="7" t="s">
        <v>11</v>
      </c>
      <c r="G18" s="167"/>
      <c r="H18" s="7" t="s">
        <v>11</v>
      </c>
      <c r="I18" s="180"/>
      <c r="J18" s="208"/>
      <c r="K18" s="30"/>
      <c r="L18" s="30"/>
    </row>
    <row r="19" spans="1:17" ht="44.25" customHeight="1" x14ac:dyDescent="0.25">
      <c r="A19" s="8" t="s">
        <v>165</v>
      </c>
      <c r="B19" s="7" t="s">
        <v>146</v>
      </c>
      <c r="C19" s="7">
        <v>150</v>
      </c>
      <c r="D19" s="7">
        <v>3.01</v>
      </c>
      <c r="E19" s="168">
        <f t="shared" ref="E19:E25" si="4">D19*4</f>
        <v>12.04</v>
      </c>
      <c r="F19" s="7">
        <v>3.46</v>
      </c>
      <c r="G19" s="168">
        <f t="shared" ref="G19:G25" si="5">F19*9</f>
        <v>31.14</v>
      </c>
      <c r="H19" s="7">
        <v>24.2</v>
      </c>
      <c r="I19" s="168">
        <f t="shared" ref="I19:I25" si="6">H19*4</f>
        <v>96.8</v>
      </c>
      <c r="J19" s="7">
        <v>139.99</v>
      </c>
      <c r="K19" s="30"/>
      <c r="L19" s="96">
        <f>E19+G19+I19</f>
        <v>139.97999999999999</v>
      </c>
    </row>
    <row r="20" spans="1:17" ht="23.25" customHeight="1" x14ac:dyDescent="0.25">
      <c r="A20" s="8" t="s">
        <v>33</v>
      </c>
      <c r="B20" s="39"/>
      <c r="C20" s="7">
        <v>10</v>
      </c>
      <c r="D20" s="40">
        <v>0.47</v>
      </c>
      <c r="E20" s="168">
        <f t="shared" si="4"/>
        <v>1.88</v>
      </c>
      <c r="F20" s="40">
        <v>0.25</v>
      </c>
      <c r="G20" s="168">
        <f t="shared" si="5"/>
        <v>2.25</v>
      </c>
      <c r="H20" s="40">
        <v>0.45</v>
      </c>
      <c r="I20" s="168">
        <f t="shared" si="6"/>
        <v>1.8</v>
      </c>
      <c r="J20" s="40">
        <v>5.93</v>
      </c>
      <c r="K20" s="30" t="s">
        <v>53</v>
      </c>
      <c r="L20" s="96">
        <f t="shared" ref="L20:L25" si="7">E20+G20+I20</f>
        <v>5.93</v>
      </c>
    </row>
    <row r="21" spans="1:17" ht="21.75" customHeight="1" x14ac:dyDescent="0.25">
      <c r="A21" s="5" t="s">
        <v>30</v>
      </c>
      <c r="B21" s="8"/>
      <c r="C21" s="7">
        <v>30</v>
      </c>
      <c r="D21" s="7">
        <v>2.2200000000000002</v>
      </c>
      <c r="E21" s="168">
        <f t="shared" si="4"/>
        <v>8.8800000000000008</v>
      </c>
      <c r="F21" s="7">
        <v>0.48</v>
      </c>
      <c r="G21" s="168">
        <f t="shared" si="5"/>
        <v>4.32</v>
      </c>
      <c r="H21" s="40">
        <v>12.84</v>
      </c>
      <c r="I21" s="168">
        <f t="shared" si="6"/>
        <v>51.36</v>
      </c>
      <c r="J21" s="40">
        <v>64.56</v>
      </c>
      <c r="K21" s="30" t="s">
        <v>2</v>
      </c>
      <c r="L21" s="96">
        <f t="shared" si="7"/>
        <v>64.56</v>
      </c>
    </row>
    <row r="22" spans="1:17" ht="31.5" customHeight="1" x14ac:dyDescent="0.25">
      <c r="A22" s="8" t="s">
        <v>140</v>
      </c>
      <c r="B22" s="7" t="s">
        <v>141</v>
      </c>
      <c r="C22" s="7">
        <v>80</v>
      </c>
      <c r="D22" s="40">
        <v>17.53</v>
      </c>
      <c r="E22" s="168">
        <f t="shared" si="4"/>
        <v>70.12</v>
      </c>
      <c r="F22" s="40">
        <v>4.58</v>
      </c>
      <c r="G22" s="168">
        <f t="shared" si="5"/>
        <v>41.22</v>
      </c>
      <c r="H22" s="40">
        <v>2.04</v>
      </c>
      <c r="I22" s="168">
        <f t="shared" si="6"/>
        <v>8.16</v>
      </c>
      <c r="J22" s="40">
        <v>119.5</v>
      </c>
      <c r="K22" s="30" t="s">
        <v>54</v>
      </c>
      <c r="L22" s="96">
        <f t="shared" si="7"/>
        <v>119.5</v>
      </c>
      <c r="M22" s="14"/>
      <c r="N22" s="14"/>
      <c r="O22" s="14"/>
      <c r="P22" s="14"/>
      <c r="Q22" s="14"/>
    </row>
    <row r="23" spans="1:17" ht="23.25" customHeight="1" x14ac:dyDescent="0.25">
      <c r="A23" s="2" t="s">
        <v>99</v>
      </c>
      <c r="B23" s="7" t="s">
        <v>142</v>
      </c>
      <c r="C23" s="7">
        <v>100</v>
      </c>
      <c r="D23" s="40">
        <v>2.5</v>
      </c>
      <c r="E23" s="168">
        <f t="shared" si="4"/>
        <v>10</v>
      </c>
      <c r="F23" s="40">
        <v>4.8</v>
      </c>
      <c r="G23" s="168">
        <f t="shared" si="5"/>
        <v>43.199999999999996</v>
      </c>
      <c r="H23" s="40">
        <v>15.4</v>
      </c>
      <c r="I23" s="168">
        <f t="shared" si="6"/>
        <v>61.6</v>
      </c>
      <c r="J23" s="40">
        <v>114.8</v>
      </c>
      <c r="K23" s="30" t="s">
        <v>55</v>
      </c>
      <c r="L23" s="96">
        <f t="shared" si="7"/>
        <v>114.8</v>
      </c>
      <c r="M23" s="14"/>
      <c r="N23" s="15"/>
      <c r="O23" s="15"/>
      <c r="P23" s="15"/>
      <c r="Q23" s="15"/>
    </row>
    <row r="24" spans="1:17" ht="30" x14ac:dyDescent="0.25">
      <c r="A24" s="8" t="s">
        <v>100</v>
      </c>
      <c r="B24" s="7" t="s">
        <v>143</v>
      </c>
      <c r="C24" s="7">
        <v>100</v>
      </c>
      <c r="D24" s="40">
        <v>1.71</v>
      </c>
      <c r="E24" s="168">
        <f t="shared" si="4"/>
        <v>6.84</v>
      </c>
      <c r="F24" s="40">
        <v>0.72</v>
      </c>
      <c r="G24" s="168">
        <f t="shared" si="5"/>
        <v>6.4799999999999995</v>
      </c>
      <c r="H24" s="40">
        <v>8.74</v>
      </c>
      <c r="I24" s="168">
        <f t="shared" si="6"/>
        <v>34.96</v>
      </c>
      <c r="J24" s="40">
        <v>48.3</v>
      </c>
      <c r="K24" s="30" t="s">
        <v>56</v>
      </c>
      <c r="L24" s="96">
        <f t="shared" si="7"/>
        <v>48.28</v>
      </c>
      <c r="M24" s="14"/>
    </row>
    <row r="25" spans="1:17" ht="19.5" customHeight="1" x14ac:dyDescent="0.25">
      <c r="A25" s="11" t="s">
        <v>31</v>
      </c>
      <c r="B25" s="7"/>
      <c r="C25" s="7">
        <v>150</v>
      </c>
      <c r="D25" s="40">
        <v>0</v>
      </c>
      <c r="E25" s="168">
        <f t="shared" si="4"/>
        <v>0</v>
      </c>
      <c r="F25" s="40">
        <v>0</v>
      </c>
      <c r="G25" s="168">
        <f t="shared" si="5"/>
        <v>0</v>
      </c>
      <c r="H25" s="40">
        <v>0</v>
      </c>
      <c r="I25" s="168">
        <f t="shared" si="6"/>
        <v>0</v>
      </c>
      <c r="J25" s="40">
        <v>0</v>
      </c>
      <c r="K25" s="30" t="s">
        <v>57</v>
      </c>
      <c r="L25" s="96">
        <f t="shared" si="7"/>
        <v>0</v>
      </c>
    </row>
    <row r="26" spans="1:17" ht="17.25" customHeight="1" x14ac:dyDescent="0.25">
      <c r="A26" s="42" t="s">
        <v>14</v>
      </c>
      <c r="B26" s="7"/>
      <c r="C26" s="7"/>
      <c r="D26" s="43">
        <f t="shared" ref="D26:J26" si="8">SUM(D19:D25)</f>
        <v>27.44</v>
      </c>
      <c r="E26" s="169">
        <f t="shared" si="8"/>
        <v>109.76</v>
      </c>
      <c r="F26" s="43">
        <f t="shared" si="8"/>
        <v>14.290000000000001</v>
      </c>
      <c r="G26" s="169">
        <f t="shared" si="8"/>
        <v>128.60999999999999</v>
      </c>
      <c r="H26" s="43">
        <f t="shared" si="8"/>
        <v>63.669999999999995</v>
      </c>
      <c r="I26" s="169">
        <f t="shared" si="8"/>
        <v>254.67999999999998</v>
      </c>
      <c r="J26" s="43">
        <f t="shared" si="8"/>
        <v>493.08000000000004</v>
      </c>
      <c r="K26" s="30"/>
      <c r="L26" s="96">
        <f>E26+G26+I26</f>
        <v>493.04999999999995</v>
      </c>
    </row>
    <row r="27" spans="1:17" ht="21" customHeight="1" x14ac:dyDescent="0.25">
      <c r="A27" s="44"/>
      <c r="B27" s="45"/>
      <c r="C27" s="48"/>
      <c r="D27" s="48"/>
      <c r="E27" s="170"/>
      <c r="F27" s="49" t="s">
        <v>41</v>
      </c>
      <c r="G27" s="170"/>
      <c r="H27" s="50"/>
      <c r="I27" s="170"/>
      <c r="J27" s="51"/>
      <c r="K27" s="30"/>
      <c r="L27" s="30"/>
    </row>
    <row r="28" spans="1:17" ht="15.75" x14ac:dyDescent="0.25">
      <c r="A28" s="46"/>
      <c r="B28" s="195" t="s">
        <v>22</v>
      </c>
      <c r="C28" s="198" t="s">
        <v>18</v>
      </c>
      <c r="D28" s="200" t="s">
        <v>19</v>
      </c>
      <c r="E28" s="200"/>
      <c r="F28" s="200"/>
      <c r="G28" s="200"/>
      <c r="H28" s="200"/>
      <c r="I28" s="178"/>
      <c r="J28" s="47"/>
      <c r="K28" s="30"/>
      <c r="L28" s="30"/>
    </row>
    <row r="29" spans="1:17" ht="15.75" x14ac:dyDescent="0.25">
      <c r="A29" s="46" t="s">
        <v>8</v>
      </c>
      <c r="B29" s="196"/>
      <c r="C29" s="199"/>
      <c r="D29" s="7" t="s">
        <v>20</v>
      </c>
      <c r="E29" s="166"/>
      <c r="F29" s="36" t="s">
        <v>94</v>
      </c>
      <c r="G29" s="166"/>
      <c r="H29" s="36" t="s">
        <v>21</v>
      </c>
      <c r="I29" s="179"/>
      <c r="J29" s="201" t="s">
        <v>3</v>
      </c>
      <c r="K29" s="30"/>
      <c r="L29" s="30"/>
    </row>
    <row r="30" spans="1:17" x14ac:dyDescent="0.25">
      <c r="A30" s="7"/>
      <c r="B30" s="197"/>
      <c r="C30" s="7" t="s">
        <v>11</v>
      </c>
      <c r="D30" s="7" t="s">
        <v>11</v>
      </c>
      <c r="E30" s="167"/>
      <c r="F30" s="7" t="s">
        <v>11</v>
      </c>
      <c r="G30" s="167"/>
      <c r="H30" s="7" t="s">
        <v>11</v>
      </c>
      <c r="I30" s="181"/>
      <c r="J30" s="199"/>
      <c r="K30" s="30"/>
      <c r="L30" s="30"/>
    </row>
    <row r="31" spans="1:17" ht="18" customHeight="1" x14ac:dyDescent="0.25">
      <c r="A31" s="8" t="s">
        <v>58</v>
      </c>
      <c r="B31" s="7" t="s">
        <v>144</v>
      </c>
      <c r="C31" s="7">
        <v>130</v>
      </c>
      <c r="D31" s="7">
        <v>18.23</v>
      </c>
      <c r="E31" s="168">
        <f t="shared" ref="E31:E35" si="9">D31*4</f>
        <v>72.92</v>
      </c>
      <c r="F31" s="7">
        <v>18.09</v>
      </c>
      <c r="G31" s="168">
        <f t="shared" ref="G31:G35" si="10">F31*9</f>
        <v>162.81</v>
      </c>
      <c r="H31" s="7">
        <v>16.13</v>
      </c>
      <c r="I31" s="168">
        <f t="shared" ref="I31:I35" si="11">H31*4</f>
        <v>64.52</v>
      </c>
      <c r="J31" s="7">
        <v>300.24</v>
      </c>
      <c r="K31" s="30" t="s">
        <v>60</v>
      </c>
      <c r="L31" s="96">
        <f>E31+G31+I31</f>
        <v>300.25</v>
      </c>
    </row>
    <row r="32" spans="1:17" ht="23.25" customHeight="1" x14ac:dyDescent="0.25">
      <c r="A32" s="5" t="s">
        <v>30</v>
      </c>
      <c r="B32" s="8"/>
      <c r="C32" s="7">
        <v>30</v>
      </c>
      <c r="D32" s="7">
        <v>2.2200000000000002</v>
      </c>
      <c r="E32" s="168">
        <f t="shared" si="9"/>
        <v>8.8800000000000008</v>
      </c>
      <c r="F32" s="7">
        <v>0.48</v>
      </c>
      <c r="G32" s="168">
        <f t="shared" si="10"/>
        <v>4.32</v>
      </c>
      <c r="H32" s="40">
        <v>12.84</v>
      </c>
      <c r="I32" s="168">
        <f t="shared" si="11"/>
        <v>51.36</v>
      </c>
      <c r="J32" s="40">
        <v>64.56</v>
      </c>
      <c r="K32" s="30"/>
      <c r="L32" s="96">
        <f t="shared" ref="L32:L35" si="12">E32+G32+I32</f>
        <v>64.56</v>
      </c>
    </row>
    <row r="33" spans="1:12" ht="28.5" customHeight="1" x14ac:dyDescent="0.25">
      <c r="A33" s="8" t="s">
        <v>59</v>
      </c>
      <c r="B33" s="8"/>
      <c r="C33" s="7">
        <v>50</v>
      </c>
      <c r="D33" s="7">
        <v>0.56000000000000005</v>
      </c>
      <c r="E33" s="168">
        <f t="shared" si="9"/>
        <v>2.2400000000000002</v>
      </c>
      <c r="F33" s="7">
        <v>0.14000000000000001</v>
      </c>
      <c r="G33" s="168">
        <f t="shared" si="10"/>
        <v>1.2600000000000002</v>
      </c>
      <c r="H33" s="40">
        <v>1.61</v>
      </c>
      <c r="I33" s="168">
        <f t="shared" si="11"/>
        <v>6.44</v>
      </c>
      <c r="J33" s="40">
        <v>9.94</v>
      </c>
      <c r="K33" s="30" t="s">
        <v>61</v>
      </c>
      <c r="L33" s="96">
        <f t="shared" si="12"/>
        <v>9.9400000000000013</v>
      </c>
    </row>
    <row r="34" spans="1:12" ht="20.25" customHeight="1" x14ac:dyDescent="0.25">
      <c r="A34" s="2" t="s">
        <v>37</v>
      </c>
      <c r="B34" s="7" t="s">
        <v>114</v>
      </c>
      <c r="C34" s="7">
        <v>150</v>
      </c>
      <c r="D34" s="40">
        <v>0</v>
      </c>
      <c r="E34" s="168">
        <f t="shared" si="9"/>
        <v>0</v>
      </c>
      <c r="F34" s="40">
        <v>0</v>
      </c>
      <c r="G34" s="168">
        <f t="shared" si="10"/>
        <v>0</v>
      </c>
      <c r="H34" s="40">
        <v>0</v>
      </c>
      <c r="I34" s="168">
        <f t="shared" si="11"/>
        <v>0</v>
      </c>
      <c r="J34" s="40">
        <v>0</v>
      </c>
      <c r="K34" s="30" t="s">
        <v>62</v>
      </c>
      <c r="L34" s="96">
        <f t="shared" si="12"/>
        <v>0</v>
      </c>
    </row>
    <row r="35" spans="1:12" x14ac:dyDescent="0.25">
      <c r="A35" s="42" t="s">
        <v>14</v>
      </c>
      <c r="B35" s="7"/>
      <c r="C35" s="7"/>
      <c r="D35" s="43">
        <f>SUM(D31:D34)</f>
        <v>21.009999999999998</v>
      </c>
      <c r="E35" s="168">
        <f t="shared" si="9"/>
        <v>84.039999999999992</v>
      </c>
      <c r="F35" s="43">
        <f>SUM(F31:F34)</f>
        <v>18.71</v>
      </c>
      <c r="G35" s="168">
        <f t="shared" si="10"/>
        <v>168.39000000000001</v>
      </c>
      <c r="H35" s="43">
        <f>SUM(H31:H34)</f>
        <v>30.58</v>
      </c>
      <c r="I35" s="168">
        <f t="shared" si="11"/>
        <v>122.32</v>
      </c>
      <c r="J35" s="43">
        <f>SUM(J31:J34)</f>
        <v>374.74</v>
      </c>
      <c r="K35" s="30"/>
      <c r="L35" s="96">
        <f t="shared" si="12"/>
        <v>374.75</v>
      </c>
    </row>
    <row r="36" spans="1:12" ht="15.75" x14ac:dyDescent="0.25">
      <c r="A36" s="52" t="s">
        <v>24</v>
      </c>
      <c r="B36" s="53"/>
      <c r="C36" s="53"/>
      <c r="D36" s="54">
        <f>+D14+D26+D35</f>
        <v>65.740000000000009</v>
      </c>
      <c r="E36" s="171"/>
      <c r="F36" s="54">
        <f>+F14+F26+F35</f>
        <v>43.180000000000007</v>
      </c>
      <c r="G36" s="171"/>
      <c r="H36" s="54">
        <f>+H14+H26+H35</f>
        <v>147.27999999999997</v>
      </c>
      <c r="I36" s="171"/>
      <c r="J36" s="54">
        <f>+J14+J26+J35</f>
        <v>1240.7</v>
      </c>
      <c r="K36" s="30"/>
      <c r="L36" s="30"/>
    </row>
    <row r="37" spans="1:12" ht="15.75" x14ac:dyDescent="0.25">
      <c r="A37" s="97"/>
      <c r="B37" s="50"/>
      <c r="C37" s="50"/>
      <c r="D37" s="99"/>
      <c r="E37" s="172"/>
      <c r="F37" s="99"/>
      <c r="G37" s="172"/>
      <c r="H37" s="99"/>
      <c r="I37" s="172"/>
      <c r="J37" s="99"/>
      <c r="K37" s="30"/>
      <c r="L37" s="30"/>
    </row>
    <row r="38" spans="1:12" ht="15.75" x14ac:dyDescent="0.25">
      <c r="A38" s="97"/>
      <c r="B38" s="50"/>
      <c r="C38" s="50"/>
      <c r="D38" s="99"/>
      <c r="E38" s="172"/>
      <c r="F38" s="99"/>
      <c r="G38" s="172"/>
      <c r="H38" s="99"/>
      <c r="I38" s="172"/>
      <c r="J38" s="99"/>
      <c r="K38" s="30"/>
      <c r="L38" s="30"/>
    </row>
    <row r="39" spans="1:12" x14ac:dyDescent="0.25">
      <c r="A39" s="20" t="s">
        <v>151</v>
      </c>
      <c r="B39" s="4"/>
      <c r="C39" s="4"/>
      <c r="D39" s="4"/>
      <c r="E39" s="173"/>
      <c r="F39" s="4"/>
      <c r="G39" s="173"/>
      <c r="H39" s="4"/>
      <c r="I39" s="173"/>
      <c r="J39" s="4"/>
      <c r="L39" t="s">
        <v>4</v>
      </c>
    </row>
    <row r="40" spans="1:12" x14ac:dyDescent="0.25">
      <c r="A40" s="20" t="s">
        <v>152</v>
      </c>
      <c r="B40" s="4"/>
      <c r="C40" s="4"/>
      <c r="D40" s="9"/>
      <c r="E40" s="174"/>
      <c r="F40" s="9"/>
      <c r="G40" s="174"/>
      <c r="H40" s="9"/>
      <c r="I40" s="174"/>
      <c r="J40" s="9"/>
    </row>
    <row r="41" spans="1:12" x14ac:dyDescent="0.25">
      <c r="A41" s="20"/>
    </row>
  </sheetData>
  <mergeCells count="12">
    <mergeCell ref="B28:B30"/>
    <mergeCell ref="C28:C29"/>
    <mergeCell ref="D28:H28"/>
    <mergeCell ref="J29:J30"/>
    <mergeCell ref="A4:J4"/>
    <mergeCell ref="C15:J15"/>
    <mergeCell ref="B16:B18"/>
    <mergeCell ref="C16:C17"/>
    <mergeCell ref="D16:H16"/>
    <mergeCell ref="J17:J18"/>
    <mergeCell ref="J6:J7"/>
    <mergeCell ref="D6:H6"/>
  </mergeCells>
  <pageMargins left="0.62992125984251968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115" zoomScaleNormal="115" workbookViewId="0">
      <selection activeCell="L13" sqref="L1:L1048576"/>
    </sheetView>
  </sheetViews>
  <sheetFormatPr defaultRowHeight="15" x14ac:dyDescent="0.25"/>
  <cols>
    <col min="1" max="1" width="29.140625" style="30" customWidth="1"/>
    <col min="2" max="2" width="7.5703125" style="29" customWidth="1"/>
    <col min="3" max="3" width="7" style="29" customWidth="1"/>
    <col min="4" max="4" width="9.28515625" style="29" customWidth="1"/>
    <col min="5" max="5" width="9.28515625" style="128" hidden="1" customWidth="1"/>
    <col min="6" max="6" width="7.5703125" style="29" customWidth="1"/>
    <col min="7" max="7" width="7.5703125" style="128" hidden="1" customWidth="1"/>
    <col min="8" max="8" width="9.140625" style="29" customWidth="1"/>
    <col min="9" max="9" width="10.5703125" style="128" hidden="1" customWidth="1"/>
    <col min="10" max="10" width="9.28515625" style="29" customWidth="1"/>
    <col min="11" max="11" width="22.85546875" style="30" hidden="1" customWidth="1"/>
    <col min="12" max="12" width="0" style="30" hidden="1" customWidth="1"/>
    <col min="13" max="16384" width="9.140625" style="30"/>
  </cols>
  <sheetData>
    <row r="1" spans="1:12" x14ac:dyDescent="0.25">
      <c r="D1" s="29">
        <v>2</v>
      </c>
    </row>
    <row r="2" spans="1:12" ht="18.75" x14ac:dyDescent="0.3">
      <c r="A2" s="57" t="s">
        <v>16</v>
      </c>
      <c r="B2" s="74"/>
    </row>
    <row r="3" spans="1:12" ht="18.75" x14ac:dyDescent="0.3">
      <c r="A3" s="57"/>
      <c r="B3" s="74"/>
    </row>
    <row r="4" spans="1:12" x14ac:dyDescent="0.25">
      <c r="A4" s="95" t="s">
        <v>17</v>
      </c>
      <c r="B4" s="212"/>
      <c r="C4" s="212"/>
      <c r="D4" s="212"/>
      <c r="E4" s="212"/>
      <c r="F4" s="212"/>
      <c r="G4" s="212"/>
      <c r="H4" s="212"/>
      <c r="I4" s="140"/>
      <c r="J4" s="100"/>
    </row>
    <row r="5" spans="1:12" x14ac:dyDescent="0.25">
      <c r="A5" s="95"/>
      <c r="B5" s="101"/>
      <c r="C5" s="101"/>
      <c r="D5" s="101"/>
      <c r="E5" s="140"/>
      <c r="F5" s="101"/>
      <c r="G5" s="140"/>
      <c r="H5" s="101"/>
      <c r="I5" s="140"/>
      <c r="J5" s="100"/>
    </row>
    <row r="6" spans="1:12" x14ac:dyDescent="0.25">
      <c r="A6" s="95"/>
      <c r="B6" s="212" t="s">
        <v>149</v>
      </c>
      <c r="C6" s="212"/>
      <c r="D6" s="212"/>
      <c r="E6" s="212"/>
      <c r="F6" s="212"/>
      <c r="G6" s="212"/>
      <c r="H6" s="212"/>
      <c r="I6" s="140"/>
      <c r="J6" s="100"/>
    </row>
    <row r="7" spans="1:12" s="104" customFormat="1" ht="21" x14ac:dyDescent="0.35">
      <c r="A7" s="83"/>
      <c r="B7" s="102" t="s">
        <v>9</v>
      </c>
      <c r="C7" s="103"/>
      <c r="D7" s="224" t="s">
        <v>25</v>
      </c>
      <c r="E7" s="224"/>
      <c r="F7" s="224"/>
      <c r="G7" s="224"/>
      <c r="H7" s="225"/>
      <c r="I7" s="145"/>
      <c r="J7" s="213" t="s">
        <v>26</v>
      </c>
    </row>
    <row r="8" spans="1:12" s="104" customFormat="1" ht="27.75" x14ac:dyDescent="0.35">
      <c r="A8" s="83" t="s">
        <v>8</v>
      </c>
      <c r="B8" s="87" t="s">
        <v>10</v>
      </c>
      <c r="C8" s="22" t="s">
        <v>7</v>
      </c>
      <c r="D8" s="76" t="s">
        <v>93</v>
      </c>
      <c r="E8" s="141"/>
      <c r="F8" s="76" t="s">
        <v>12</v>
      </c>
      <c r="G8" s="141"/>
      <c r="H8" s="78" t="s">
        <v>13</v>
      </c>
      <c r="I8" s="146"/>
      <c r="J8" s="222"/>
    </row>
    <row r="9" spans="1:12" ht="15" customHeight="1" x14ac:dyDescent="0.25">
      <c r="A9" s="22"/>
      <c r="B9" s="22"/>
      <c r="C9" s="22" t="s">
        <v>11</v>
      </c>
      <c r="D9" s="22" t="s">
        <v>11</v>
      </c>
      <c r="E9" s="142"/>
      <c r="F9" s="22" t="s">
        <v>11</v>
      </c>
      <c r="G9" s="142"/>
      <c r="H9" s="22" t="s">
        <v>11</v>
      </c>
      <c r="I9" s="142"/>
      <c r="J9" s="22"/>
      <c r="L9" s="95"/>
    </row>
    <row r="10" spans="1:12" ht="32.25" customHeight="1" x14ac:dyDescent="0.25">
      <c r="A10" s="105" t="s">
        <v>32</v>
      </c>
      <c r="B10" s="22" t="s">
        <v>132</v>
      </c>
      <c r="C10" s="106">
        <v>200</v>
      </c>
      <c r="D10" s="106">
        <v>8.2899999999999991</v>
      </c>
      <c r="E10" s="143">
        <f>D10*4</f>
        <v>33.159999999999997</v>
      </c>
      <c r="F10" s="106">
        <v>4.66</v>
      </c>
      <c r="G10" s="143">
        <f>F10*9</f>
        <v>41.94</v>
      </c>
      <c r="H10" s="106">
        <v>35.86</v>
      </c>
      <c r="I10" s="143">
        <f>H10*4</f>
        <v>143.44</v>
      </c>
      <c r="J10" s="106">
        <v>218.51</v>
      </c>
      <c r="K10" s="30" t="s">
        <v>63</v>
      </c>
      <c r="L10" s="30">
        <f>E10+G10+I10</f>
        <v>218.54</v>
      </c>
    </row>
    <row r="11" spans="1:12" x14ac:dyDescent="0.25">
      <c r="A11" s="27" t="s">
        <v>159</v>
      </c>
      <c r="B11" s="106"/>
      <c r="C11" s="106">
        <v>120</v>
      </c>
      <c r="D11" s="106">
        <v>0.68</v>
      </c>
      <c r="E11" s="143">
        <f t="shared" ref="E11:E13" si="0">D11*4</f>
        <v>2.72</v>
      </c>
      <c r="F11" s="106">
        <v>0.68</v>
      </c>
      <c r="G11" s="143">
        <f t="shared" ref="G11:G13" si="1">F11*9</f>
        <v>6.12</v>
      </c>
      <c r="H11" s="106">
        <v>22.1</v>
      </c>
      <c r="I11" s="143">
        <f t="shared" ref="I11:I13" si="2">H11*4</f>
        <v>88.4</v>
      </c>
      <c r="J11" s="106">
        <v>97.24</v>
      </c>
      <c r="K11" s="30" t="s">
        <v>65</v>
      </c>
      <c r="L11" s="30">
        <f t="shared" ref="L11:L12" si="3">E11+G11+I11</f>
        <v>97.240000000000009</v>
      </c>
    </row>
    <row r="12" spans="1:12" x14ac:dyDescent="0.25">
      <c r="A12" s="107" t="s">
        <v>27</v>
      </c>
      <c r="B12" s="106" t="s">
        <v>114</v>
      </c>
      <c r="C12" s="106">
        <v>200</v>
      </c>
      <c r="D12" s="108">
        <v>0</v>
      </c>
      <c r="E12" s="143">
        <f t="shared" si="0"/>
        <v>0</v>
      </c>
      <c r="F12" s="108">
        <v>0</v>
      </c>
      <c r="G12" s="143">
        <f t="shared" si="1"/>
        <v>0</v>
      </c>
      <c r="H12" s="108">
        <v>0</v>
      </c>
      <c r="I12" s="143">
        <f t="shared" si="2"/>
        <v>0</v>
      </c>
      <c r="J12" s="108">
        <v>0</v>
      </c>
      <c r="L12" s="30">
        <f t="shared" si="3"/>
        <v>0</v>
      </c>
    </row>
    <row r="13" spans="1:12" x14ac:dyDescent="0.25">
      <c r="A13" s="109" t="s">
        <v>14</v>
      </c>
      <c r="B13" s="106"/>
      <c r="C13" s="106"/>
      <c r="D13" s="110">
        <v>6.29</v>
      </c>
      <c r="E13" s="143">
        <f t="shared" si="0"/>
        <v>25.16</v>
      </c>
      <c r="F13" s="110">
        <f>SUM(F10:F12)</f>
        <v>5.34</v>
      </c>
      <c r="G13" s="143">
        <f t="shared" si="1"/>
        <v>48.06</v>
      </c>
      <c r="H13" s="110">
        <f>SUM(H10:H12)</f>
        <v>57.96</v>
      </c>
      <c r="I13" s="143">
        <f t="shared" si="2"/>
        <v>231.84</v>
      </c>
      <c r="J13" s="110">
        <f>SUM(J10:J12)</f>
        <v>315.75</v>
      </c>
    </row>
    <row r="14" spans="1:12" x14ac:dyDescent="0.25">
      <c r="A14" s="111"/>
      <c r="B14" s="112"/>
      <c r="C14" s="205" t="s">
        <v>150</v>
      </c>
      <c r="D14" s="205"/>
      <c r="E14" s="205"/>
      <c r="F14" s="205"/>
      <c r="G14" s="205"/>
      <c r="H14" s="205"/>
      <c r="I14" s="205"/>
      <c r="J14" s="205"/>
    </row>
    <row r="15" spans="1:12" ht="15.75" x14ac:dyDescent="0.25">
      <c r="A15" s="46"/>
      <c r="B15" s="213" t="s">
        <v>22</v>
      </c>
      <c r="C15" s="216" t="s">
        <v>18</v>
      </c>
      <c r="D15" s="217" t="s">
        <v>19</v>
      </c>
      <c r="E15" s="217"/>
      <c r="F15" s="217"/>
      <c r="G15" s="217"/>
      <c r="H15" s="217"/>
      <c r="I15" s="142"/>
      <c r="J15" s="47"/>
    </row>
    <row r="16" spans="1:12" x14ac:dyDescent="0.25">
      <c r="A16" s="75" t="s">
        <v>8</v>
      </c>
      <c r="B16" s="214"/>
      <c r="C16" s="215"/>
      <c r="D16" s="22" t="s">
        <v>20</v>
      </c>
      <c r="E16" s="141"/>
      <c r="F16" s="76" t="s">
        <v>94</v>
      </c>
      <c r="G16" s="141"/>
      <c r="H16" s="76" t="s">
        <v>21</v>
      </c>
      <c r="I16" s="145"/>
      <c r="J16" s="218" t="s">
        <v>3</v>
      </c>
    </row>
    <row r="17" spans="1:16" x14ac:dyDescent="0.25">
      <c r="A17" s="7"/>
      <c r="B17" s="215"/>
      <c r="C17" s="22" t="s">
        <v>11</v>
      </c>
      <c r="D17" s="22" t="s">
        <v>11</v>
      </c>
      <c r="E17" s="142"/>
      <c r="F17" s="22" t="s">
        <v>11</v>
      </c>
      <c r="G17" s="142"/>
      <c r="H17" s="22" t="s">
        <v>11</v>
      </c>
      <c r="I17" s="146"/>
      <c r="J17" s="219"/>
    </row>
    <row r="18" spans="1:16" ht="29.25" customHeight="1" x14ac:dyDescent="0.25">
      <c r="A18" s="12" t="s">
        <v>167</v>
      </c>
      <c r="B18" s="22" t="s">
        <v>133</v>
      </c>
      <c r="C18" s="22">
        <v>150</v>
      </c>
      <c r="D18" s="22">
        <v>1.45</v>
      </c>
      <c r="E18" s="143">
        <f t="shared" ref="E18:E25" si="4">D18*4</f>
        <v>5.8</v>
      </c>
      <c r="F18" s="22">
        <v>3.14</v>
      </c>
      <c r="G18" s="143">
        <f t="shared" ref="G18:G25" si="5">F18*9</f>
        <v>28.26</v>
      </c>
      <c r="H18" s="22">
        <v>10.68</v>
      </c>
      <c r="I18" s="143">
        <f t="shared" ref="I18:I25" si="6">H18*4</f>
        <v>42.72</v>
      </c>
      <c r="J18" s="22">
        <v>76.78</v>
      </c>
      <c r="K18" s="30" t="s">
        <v>66</v>
      </c>
      <c r="L18" s="30">
        <f>E18+G18+I18</f>
        <v>76.78</v>
      </c>
    </row>
    <row r="19" spans="1:16" ht="18" customHeight="1" x14ac:dyDescent="0.25">
      <c r="A19" s="12" t="s">
        <v>30</v>
      </c>
      <c r="B19" s="8"/>
      <c r="C19" s="22">
        <v>20</v>
      </c>
      <c r="D19" s="22">
        <v>1.56</v>
      </c>
      <c r="E19" s="143">
        <f t="shared" si="4"/>
        <v>6.24</v>
      </c>
      <c r="F19" s="22">
        <v>0.32</v>
      </c>
      <c r="G19" s="143">
        <f t="shared" si="5"/>
        <v>2.88</v>
      </c>
      <c r="H19" s="81">
        <v>8.56</v>
      </c>
      <c r="I19" s="143">
        <f t="shared" si="6"/>
        <v>34.24</v>
      </c>
      <c r="J19" s="81">
        <v>43.36</v>
      </c>
      <c r="L19" s="30">
        <f t="shared" ref="L19:L25" si="7">E19+G19+I19</f>
        <v>43.36</v>
      </c>
    </row>
    <row r="20" spans="1:16" x14ac:dyDescent="0.25">
      <c r="A20" s="12" t="s">
        <v>33</v>
      </c>
      <c r="B20" s="125"/>
      <c r="C20" s="123">
        <v>10</v>
      </c>
      <c r="D20" s="81">
        <v>0.47</v>
      </c>
      <c r="E20" s="143">
        <f t="shared" si="4"/>
        <v>1.88</v>
      </c>
      <c r="F20" s="81">
        <v>0.25</v>
      </c>
      <c r="G20" s="143">
        <f t="shared" si="5"/>
        <v>2.25</v>
      </c>
      <c r="H20" s="81">
        <v>0.45</v>
      </c>
      <c r="I20" s="143">
        <f t="shared" si="6"/>
        <v>1.8</v>
      </c>
      <c r="J20" s="81">
        <v>5.93</v>
      </c>
      <c r="K20" s="72"/>
      <c r="L20" s="30">
        <f t="shared" si="7"/>
        <v>5.93</v>
      </c>
      <c r="M20" s="72"/>
      <c r="N20" s="72"/>
      <c r="P20" s="30" t="s">
        <v>4</v>
      </c>
    </row>
    <row r="21" spans="1:16" ht="28.5" customHeight="1" x14ac:dyDescent="0.25">
      <c r="A21" s="113" t="s">
        <v>98</v>
      </c>
      <c r="B21" s="114" t="s">
        <v>134</v>
      </c>
      <c r="C21" s="127" t="s">
        <v>171</v>
      </c>
      <c r="D21" s="116">
        <v>18.655999999999999</v>
      </c>
      <c r="E21" s="143">
        <f t="shared" si="4"/>
        <v>74.623999999999995</v>
      </c>
      <c r="F21" s="116">
        <v>16.8</v>
      </c>
      <c r="G21" s="143">
        <f t="shared" si="5"/>
        <v>151.20000000000002</v>
      </c>
      <c r="H21" s="116">
        <v>6.72</v>
      </c>
      <c r="I21" s="143">
        <f t="shared" si="6"/>
        <v>26.88</v>
      </c>
      <c r="J21" s="22">
        <v>252.7</v>
      </c>
      <c r="K21" s="72" t="s">
        <v>67</v>
      </c>
      <c r="L21" s="30">
        <f>E21+G21+I21</f>
        <v>252.70400000000001</v>
      </c>
      <c r="M21" s="117"/>
      <c r="N21" s="117"/>
    </row>
    <row r="22" spans="1:16" ht="33" customHeight="1" x14ac:dyDescent="0.25">
      <c r="A22" s="113" t="s">
        <v>92</v>
      </c>
      <c r="B22" s="114" t="s">
        <v>135</v>
      </c>
      <c r="C22" s="115">
        <v>75</v>
      </c>
      <c r="D22" s="116">
        <v>4.16</v>
      </c>
      <c r="E22" s="143">
        <f t="shared" si="4"/>
        <v>16.64</v>
      </c>
      <c r="F22" s="116">
        <v>2.5099999999999998</v>
      </c>
      <c r="G22" s="143">
        <f t="shared" si="5"/>
        <v>22.589999999999996</v>
      </c>
      <c r="H22" s="116">
        <v>23.22</v>
      </c>
      <c r="I22" s="143">
        <f t="shared" si="6"/>
        <v>92.88</v>
      </c>
      <c r="J22" s="22">
        <v>132.11000000000001</v>
      </c>
      <c r="K22" s="72"/>
      <c r="L22" s="30">
        <f t="shared" si="7"/>
        <v>132.10999999999999</v>
      </c>
      <c r="M22" s="117"/>
      <c r="N22" s="117"/>
    </row>
    <row r="23" spans="1:16" ht="28.5" customHeight="1" x14ac:dyDescent="0.25">
      <c r="A23" s="27" t="s">
        <v>153</v>
      </c>
      <c r="B23" s="87" t="s">
        <v>136</v>
      </c>
      <c r="C23" s="118" t="s">
        <v>154</v>
      </c>
      <c r="D23" s="87">
        <v>1.28</v>
      </c>
      <c r="E23" s="143">
        <f t="shared" si="4"/>
        <v>5.12</v>
      </c>
      <c r="F23" s="87">
        <v>7.6</v>
      </c>
      <c r="G23" s="143">
        <f t="shared" si="5"/>
        <v>68.399999999999991</v>
      </c>
      <c r="H23" s="87">
        <v>5.61</v>
      </c>
      <c r="I23" s="143">
        <f t="shared" si="6"/>
        <v>22.44</v>
      </c>
      <c r="J23" s="22">
        <v>95.96</v>
      </c>
      <c r="K23" s="72" t="s">
        <v>68</v>
      </c>
      <c r="L23" s="30">
        <f t="shared" si="7"/>
        <v>95.96</v>
      </c>
      <c r="M23" s="72"/>
      <c r="N23" s="72"/>
    </row>
    <row r="24" spans="1:16" ht="17.25" customHeight="1" x14ac:dyDescent="0.25">
      <c r="A24" s="13" t="s">
        <v>31</v>
      </c>
      <c r="B24" s="22"/>
      <c r="C24" s="22">
        <v>200</v>
      </c>
      <c r="D24" s="81">
        <v>0</v>
      </c>
      <c r="E24" s="143">
        <f t="shared" si="4"/>
        <v>0</v>
      </c>
      <c r="F24" s="81">
        <v>0</v>
      </c>
      <c r="G24" s="143">
        <f t="shared" si="5"/>
        <v>0</v>
      </c>
      <c r="H24" s="81">
        <v>0</v>
      </c>
      <c r="I24" s="143">
        <f t="shared" si="6"/>
        <v>0</v>
      </c>
      <c r="J24" s="81">
        <v>0</v>
      </c>
      <c r="L24" s="30">
        <f t="shared" si="7"/>
        <v>0</v>
      </c>
    </row>
    <row r="25" spans="1:16" x14ac:dyDescent="0.25">
      <c r="A25" s="119" t="s">
        <v>0</v>
      </c>
      <c r="B25" s="22"/>
      <c r="C25" s="22"/>
      <c r="D25" s="93">
        <f>SUM(D18:D24)</f>
        <v>27.576000000000001</v>
      </c>
      <c r="E25" s="143">
        <f t="shared" si="4"/>
        <v>110.304</v>
      </c>
      <c r="F25" s="93">
        <f>SUM(F18:F24)</f>
        <v>30.620000000000005</v>
      </c>
      <c r="G25" s="143">
        <f t="shared" si="5"/>
        <v>275.58000000000004</v>
      </c>
      <c r="H25" s="93">
        <f>SUM(H18:H24)</f>
        <v>55.239999999999995</v>
      </c>
      <c r="I25" s="143">
        <f t="shared" si="6"/>
        <v>220.95999999999998</v>
      </c>
      <c r="J25" s="93">
        <f>SUM(J18:J24)</f>
        <v>606.84</v>
      </c>
      <c r="L25" s="30">
        <f t="shared" si="7"/>
        <v>606.84400000000005</v>
      </c>
    </row>
    <row r="26" spans="1:16" x14ac:dyDescent="0.25">
      <c r="A26" s="120"/>
      <c r="B26" s="121"/>
      <c r="C26" s="122"/>
      <c r="D26" s="223" t="s">
        <v>41</v>
      </c>
      <c r="E26" s="223"/>
      <c r="F26" s="223"/>
      <c r="G26" s="223"/>
      <c r="H26" s="223"/>
      <c r="I26" s="223"/>
      <c r="J26" s="223"/>
    </row>
    <row r="27" spans="1:16" ht="15.75" x14ac:dyDescent="0.25">
      <c r="A27" s="46"/>
      <c r="B27" s="220" t="s">
        <v>22</v>
      </c>
      <c r="C27" s="217" t="s">
        <v>18</v>
      </c>
      <c r="D27" s="217" t="s">
        <v>19</v>
      </c>
      <c r="E27" s="217"/>
      <c r="F27" s="217"/>
      <c r="G27" s="217"/>
      <c r="H27" s="217"/>
      <c r="I27" s="142"/>
      <c r="J27" s="47"/>
    </row>
    <row r="28" spans="1:16" x14ac:dyDescent="0.25">
      <c r="A28" s="75" t="s">
        <v>8</v>
      </c>
      <c r="B28" s="221"/>
      <c r="C28" s="221"/>
      <c r="D28" s="22" t="s">
        <v>20</v>
      </c>
      <c r="E28" s="142"/>
      <c r="F28" s="22" t="s">
        <v>94</v>
      </c>
      <c r="G28" s="142"/>
      <c r="H28" s="22" t="s">
        <v>21</v>
      </c>
      <c r="I28" s="142"/>
      <c r="J28" s="220" t="s">
        <v>3</v>
      </c>
    </row>
    <row r="29" spans="1:16" x14ac:dyDescent="0.25">
      <c r="A29" s="7"/>
      <c r="B29" s="221"/>
      <c r="C29" s="7" t="s">
        <v>11</v>
      </c>
      <c r="D29" s="7" t="s">
        <v>11</v>
      </c>
      <c r="E29" s="130"/>
      <c r="F29" s="7" t="s">
        <v>11</v>
      </c>
      <c r="G29" s="130"/>
      <c r="H29" s="7" t="s">
        <v>11</v>
      </c>
      <c r="I29" s="130"/>
      <c r="J29" s="221"/>
    </row>
    <row r="30" spans="1:16" ht="44.25" customHeight="1" x14ac:dyDescent="0.25">
      <c r="A30" s="12" t="s">
        <v>158</v>
      </c>
      <c r="B30" s="22" t="s">
        <v>137</v>
      </c>
      <c r="C30" s="21" t="s">
        <v>34</v>
      </c>
      <c r="D30" s="22">
        <v>12.89</v>
      </c>
      <c r="E30" s="143">
        <f t="shared" ref="E30:E34" si="8">D30*4</f>
        <v>51.56</v>
      </c>
      <c r="F30" s="22">
        <v>2.25</v>
      </c>
      <c r="G30" s="143">
        <f t="shared" ref="G30:G34" si="9">F30*9</f>
        <v>20.25</v>
      </c>
      <c r="H30" s="22">
        <v>32.74</v>
      </c>
      <c r="I30" s="143">
        <f t="shared" ref="I30:I34" si="10">H30*4</f>
        <v>130.96</v>
      </c>
      <c r="J30" s="22">
        <v>202.7</v>
      </c>
      <c r="K30" s="30" t="s">
        <v>69</v>
      </c>
      <c r="L30" s="30">
        <f>E30+G30+I30</f>
        <v>202.77</v>
      </c>
    </row>
    <row r="31" spans="1:16" ht="30" customHeight="1" x14ac:dyDescent="0.25">
      <c r="A31" s="12" t="s">
        <v>35</v>
      </c>
      <c r="B31" s="22" t="s">
        <v>138</v>
      </c>
      <c r="C31" s="22">
        <v>50</v>
      </c>
      <c r="D31" s="81">
        <v>2.2400000000000002</v>
      </c>
      <c r="E31" s="143">
        <f t="shared" si="8"/>
        <v>8.9600000000000009</v>
      </c>
      <c r="F31" s="81">
        <v>6.08</v>
      </c>
      <c r="G31" s="143">
        <f t="shared" si="9"/>
        <v>54.72</v>
      </c>
      <c r="H31" s="81">
        <v>4.08</v>
      </c>
      <c r="I31" s="143">
        <f t="shared" si="10"/>
        <v>16.32</v>
      </c>
      <c r="J31" s="81">
        <v>80.08</v>
      </c>
      <c r="L31" s="30">
        <f t="shared" ref="L31:L33" si="11">E31+G31+I31</f>
        <v>80</v>
      </c>
    </row>
    <row r="32" spans="1:16" ht="18" customHeight="1" x14ac:dyDescent="0.25">
      <c r="A32" s="124" t="s">
        <v>172</v>
      </c>
      <c r="B32" s="22"/>
      <c r="C32" s="22">
        <v>100</v>
      </c>
      <c r="D32" s="81">
        <v>2.8</v>
      </c>
      <c r="E32" s="143">
        <f t="shared" si="8"/>
        <v>11.2</v>
      </c>
      <c r="F32" s="81">
        <v>2.5</v>
      </c>
      <c r="G32" s="143">
        <f t="shared" si="9"/>
        <v>22.5</v>
      </c>
      <c r="H32" s="81">
        <v>4.7</v>
      </c>
      <c r="I32" s="143">
        <f t="shared" si="10"/>
        <v>18.8</v>
      </c>
      <c r="J32" s="81">
        <v>53</v>
      </c>
      <c r="L32" s="30">
        <f t="shared" si="11"/>
        <v>52.5</v>
      </c>
    </row>
    <row r="33" spans="1:12" x14ac:dyDescent="0.25">
      <c r="A33" s="119" t="s">
        <v>0</v>
      </c>
      <c r="B33" s="22"/>
      <c r="C33" s="22"/>
      <c r="D33" s="81">
        <f>SUM(D30:D32)</f>
        <v>17.93</v>
      </c>
      <c r="E33" s="143">
        <f t="shared" si="8"/>
        <v>71.72</v>
      </c>
      <c r="F33" s="81">
        <f>SUM(F30:F32)</f>
        <v>10.83</v>
      </c>
      <c r="G33" s="143">
        <f t="shared" si="9"/>
        <v>97.47</v>
      </c>
      <c r="H33" s="81">
        <f>SUM(H30:H32)</f>
        <v>41.52</v>
      </c>
      <c r="I33" s="143">
        <f t="shared" si="10"/>
        <v>166.08</v>
      </c>
      <c r="J33" s="81">
        <f>SUM(J30:J32)</f>
        <v>335.78</v>
      </c>
      <c r="L33" s="30">
        <f t="shared" si="11"/>
        <v>335.27</v>
      </c>
    </row>
    <row r="34" spans="1:12" x14ac:dyDescent="0.25">
      <c r="A34" s="92" t="s">
        <v>23</v>
      </c>
      <c r="B34" s="22"/>
      <c r="C34" s="22"/>
      <c r="D34" s="93">
        <f>D33+D25+D13</f>
        <v>51.795999999999999</v>
      </c>
      <c r="E34" s="143">
        <f t="shared" si="8"/>
        <v>207.184</v>
      </c>
      <c r="F34" s="93">
        <f>F33+F25+F13</f>
        <v>46.790000000000006</v>
      </c>
      <c r="G34" s="143">
        <f t="shared" si="9"/>
        <v>421.11000000000007</v>
      </c>
      <c r="H34" s="93">
        <f>H32+H25+H13</f>
        <v>117.9</v>
      </c>
      <c r="I34" s="143">
        <f t="shared" si="10"/>
        <v>471.6</v>
      </c>
      <c r="J34" s="93">
        <f>J33+J25+J13</f>
        <v>1258.3699999999999</v>
      </c>
      <c r="L34" s="30">
        <f>E34+G34+I34</f>
        <v>1099.8940000000002</v>
      </c>
    </row>
    <row r="35" spans="1:12" x14ac:dyDescent="0.25">
      <c r="A35" s="55"/>
      <c r="B35" s="56"/>
      <c r="C35" s="56"/>
      <c r="D35" s="56"/>
      <c r="E35" s="144"/>
      <c r="F35" s="56"/>
      <c r="G35" s="144"/>
      <c r="H35" s="56"/>
      <c r="I35" s="144"/>
      <c r="J35" s="56"/>
    </row>
    <row r="36" spans="1:12" x14ac:dyDescent="0.25">
      <c r="B36" s="68"/>
      <c r="C36" s="68"/>
      <c r="D36" s="68"/>
      <c r="E36" s="134"/>
      <c r="F36" s="68"/>
      <c r="G36" s="134"/>
      <c r="H36" s="68"/>
      <c r="I36" s="134"/>
      <c r="J36" s="68"/>
    </row>
    <row r="37" spans="1:12" x14ac:dyDescent="0.25">
      <c r="B37" s="68"/>
      <c r="C37" s="68"/>
      <c r="D37" s="68"/>
      <c r="E37" s="134"/>
      <c r="F37" s="68"/>
      <c r="G37" s="134"/>
      <c r="H37" s="68"/>
      <c r="I37" s="134"/>
      <c r="J37" s="68"/>
    </row>
    <row r="38" spans="1:12" x14ac:dyDescent="0.25">
      <c r="A38" s="95" t="s">
        <v>151</v>
      </c>
      <c r="B38" s="68"/>
      <c r="C38" s="68"/>
      <c r="D38" s="68"/>
      <c r="E38" s="134"/>
      <c r="F38" s="68"/>
      <c r="G38" s="134"/>
      <c r="H38" s="68"/>
      <c r="I38" s="134"/>
      <c r="J38" s="68"/>
    </row>
    <row r="39" spans="1:12" x14ac:dyDescent="0.25">
      <c r="A39" s="95" t="s">
        <v>152</v>
      </c>
    </row>
  </sheetData>
  <mergeCells count="14">
    <mergeCell ref="B27:B29"/>
    <mergeCell ref="C27:C28"/>
    <mergeCell ref="D27:H27"/>
    <mergeCell ref="J28:J29"/>
    <mergeCell ref="J7:J8"/>
    <mergeCell ref="D26:J26"/>
    <mergeCell ref="D7:H7"/>
    <mergeCell ref="B4:H4"/>
    <mergeCell ref="C14:J14"/>
    <mergeCell ref="B15:B17"/>
    <mergeCell ref="C15:C16"/>
    <mergeCell ref="D15:H15"/>
    <mergeCell ref="J16:J17"/>
    <mergeCell ref="B6:H6"/>
  </mergeCells>
  <pageMargins left="0.78740157480314965" right="0.23622047244094491" top="0.35433070866141736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13" workbookViewId="0">
      <selection activeCell="B42" sqref="B42"/>
    </sheetView>
  </sheetViews>
  <sheetFormatPr defaultRowHeight="15" x14ac:dyDescent="0.25"/>
  <cols>
    <col min="1" max="1" width="36.7109375" style="30" customWidth="1"/>
    <col min="2" max="2" width="6.42578125" style="30" customWidth="1"/>
    <col min="3" max="3" width="8.5703125" style="29" customWidth="1"/>
    <col min="4" max="4" width="9.5703125" style="29" customWidth="1"/>
    <col min="5" max="5" width="9.5703125" style="147" hidden="1" customWidth="1"/>
    <col min="6" max="6" width="9" style="29" customWidth="1"/>
    <col min="7" max="7" width="9" style="147" hidden="1" customWidth="1"/>
    <col min="8" max="8" width="10.140625" style="29" customWidth="1"/>
    <col min="9" max="9" width="10.140625" style="147" hidden="1" customWidth="1"/>
    <col min="10" max="10" width="11" style="29" customWidth="1"/>
    <col min="11" max="11" width="24.85546875" style="30" hidden="1" customWidth="1"/>
    <col min="12" max="12" width="0" style="30" hidden="1" customWidth="1"/>
    <col min="13" max="16384" width="9.140625" style="30"/>
  </cols>
  <sheetData>
    <row r="1" spans="1:16" ht="18.75" x14ac:dyDescent="0.3">
      <c r="A1" s="57" t="s">
        <v>16</v>
      </c>
      <c r="B1" s="57"/>
      <c r="D1" s="29">
        <v>3</v>
      </c>
    </row>
    <row r="2" spans="1:16" x14ac:dyDescent="0.25">
      <c r="A2" s="31" t="s">
        <v>166</v>
      </c>
    </row>
    <row r="3" spans="1:16" ht="15.75" x14ac:dyDescent="0.25">
      <c r="A3" s="226" t="s">
        <v>149</v>
      </c>
      <c r="B3" s="226"/>
      <c r="C3" s="226"/>
      <c r="D3" s="226"/>
      <c r="E3" s="226"/>
      <c r="F3" s="226"/>
      <c r="G3" s="148"/>
    </row>
    <row r="4" spans="1:16" ht="15.75" x14ac:dyDescent="0.25">
      <c r="A4" s="46"/>
      <c r="B4" s="195" t="s">
        <v>22</v>
      </c>
      <c r="C4" s="206" t="s">
        <v>18</v>
      </c>
      <c r="D4" s="227" t="s">
        <v>19</v>
      </c>
      <c r="E4" s="210"/>
      <c r="F4" s="210"/>
      <c r="G4" s="210"/>
      <c r="H4" s="211"/>
      <c r="I4" s="158"/>
      <c r="J4" s="58"/>
    </row>
    <row r="5" spans="1:16" ht="32.25" customHeight="1" x14ac:dyDescent="0.25">
      <c r="A5" s="46" t="s">
        <v>8</v>
      </c>
      <c r="B5" s="196"/>
      <c r="C5" s="197"/>
      <c r="D5" s="59" t="s">
        <v>20</v>
      </c>
      <c r="E5" s="149"/>
      <c r="F5" s="60" t="s">
        <v>49</v>
      </c>
      <c r="G5" s="149"/>
      <c r="H5" s="61" t="s">
        <v>21</v>
      </c>
      <c r="I5" s="159"/>
      <c r="J5" s="207" t="s">
        <v>3</v>
      </c>
    </row>
    <row r="6" spans="1:16" ht="18.75" customHeight="1" x14ac:dyDescent="0.25">
      <c r="A6" s="7"/>
      <c r="B6" s="197"/>
      <c r="C6" s="7" t="s">
        <v>11</v>
      </c>
      <c r="D6" s="7" t="s">
        <v>11</v>
      </c>
      <c r="E6" s="150"/>
      <c r="F6" s="7" t="s">
        <v>11</v>
      </c>
      <c r="G6" s="150"/>
      <c r="H6" s="7" t="s">
        <v>11</v>
      </c>
      <c r="I6" s="160"/>
      <c r="J6" s="208"/>
    </row>
    <row r="7" spans="1:16" ht="61.5" customHeight="1" x14ac:dyDescent="0.25">
      <c r="A7" s="8" t="s">
        <v>48</v>
      </c>
      <c r="B7" s="2" t="s">
        <v>127</v>
      </c>
      <c r="C7" s="7">
        <v>200</v>
      </c>
      <c r="D7" s="7">
        <v>5.72</v>
      </c>
      <c r="E7" s="150">
        <f>D7*4</f>
        <v>22.88</v>
      </c>
      <c r="F7" s="7">
        <v>7.83</v>
      </c>
      <c r="G7" s="150">
        <f>F7*9</f>
        <v>70.47</v>
      </c>
      <c r="H7" s="7">
        <v>33.01</v>
      </c>
      <c r="I7" s="150">
        <f>H7*4</f>
        <v>132.04</v>
      </c>
      <c r="J7" s="7">
        <v>225.39</v>
      </c>
      <c r="K7" s="91" t="s">
        <v>70</v>
      </c>
      <c r="L7" s="30">
        <f>E7+G7+I7</f>
        <v>225.39</v>
      </c>
    </row>
    <row r="8" spans="1:16" ht="30" x14ac:dyDescent="0.25">
      <c r="A8" s="8" t="s">
        <v>36</v>
      </c>
      <c r="B8" s="2" t="s">
        <v>113</v>
      </c>
      <c r="C8" s="23" t="s">
        <v>38</v>
      </c>
      <c r="D8" s="40">
        <v>3.32</v>
      </c>
      <c r="E8" s="150">
        <f t="shared" ref="E8:E11" si="0">D8*4</f>
        <v>13.28</v>
      </c>
      <c r="F8" s="40">
        <v>1.67</v>
      </c>
      <c r="G8" s="150">
        <f t="shared" ref="G8:G11" si="1">F8*9</f>
        <v>15.03</v>
      </c>
      <c r="H8" s="64">
        <v>16.68</v>
      </c>
      <c r="I8" s="150">
        <f t="shared" ref="I8:I11" si="2">H8*4</f>
        <v>66.72</v>
      </c>
      <c r="J8" s="64">
        <v>95.05</v>
      </c>
      <c r="K8" s="30" t="s">
        <v>72</v>
      </c>
      <c r="L8" s="30">
        <f t="shared" ref="L8:L11" si="3">E8+G8+I8</f>
        <v>95.03</v>
      </c>
    </row>
    <row r="9" spans="1:16" ht="19.5" customHeight="1" x14ac:dyDescent="0.25">
      <c r="A9" s="26" t="s">
        <v>156</v>
      </c>
      <c r="B9" s="2"/>
      <c r="C9" s="7">
        <v>80</v>
      </c>
      <c r="D9" s="40">
        <v>0.32</v>
      </c>
      <c r="E9" s="150">
        <f t="shared" si="0"/>
        <v>1.28</v>
      </c>
      <c r="F9" s="40">
        <v>0.32</v>
      </c>
      <c r="G9" s="150">
        <f t="shared" si="1"/>
        <v>2.88</v>
      </c>
      <c r="H9" s="64">
        <v>10.4</v>
      </c>
      <c r="I9" s="150">
        <f t="shared" si="2"/>
        <v>41.6</v>
      </c>
      <c r="J9" s="64">
        <v>45.76</v>
      </c>
      <c r="K9" s="30" t="s">
        <v>71</v>
      </c>
      <c r="L9" s="30">
        <f t="shared" si="3"/>
        <v>45.760000000000005</v>
      </c>
    </row>
    <row r="10" spans="1:16" ht="15.75" x14ac:dyDescent="0.25">
      <c r="A10" s="41" t="s">
        <v>37</v>
      </c>
      <c r="B10" s="2"/>
      <c r="C10" s="7">
        <v>150</v>
      </c>
      <c r="D10" s="40">
        <v>0</v>
      </c>
      <c r="E10" s="150">
        <f t="shared" si="0"/>
        <v>0</v>
      </c>
      <c r="F10" s="40">
        <v>0</v>
      </c>
      <c r="G10" s="150">
        <f t="shared" si="1"/>
        <v>0</v>
      </c>
      <c r="H10" s="65">
        <v>0</v>
      </c>
      <c r="I10" s="150">
        <f t="shared" si="2"/>
        <v>0</v>
      </c>
      <c r="J10" s="65">
        <v>0</v>
      </c>
      <c r="L10" s="30">
        <f t="shared" si="3"/>
        <v>0</v>
      </c>
    </row>
    <row r="11" spans="1:16" ht="21.75" customHeight="1" x14ac:dyDescent="0.25">
      <c r="A11" s="42" t="s">
        <v>14</v>
      </c>
      <c r="B11" s="42"/>
      <c r="C11" s="7"/>
      <c r="D11" s="66">
        <f>SUM(D7:D10)</f>
        <v>9.36</v>
      </c>
      <c r="E11" s="150">
        <f t="shared" si="0"/>
        <v>37.44</v>
      </c>
      <c r="F11" s="66">
        <f>SUM(F7:F10)</f>
        <v>9.82</v>
      </c>
      <c r="G11" s="150">
        <f t="shared" si="1"/>
        <v>88.38</v>
      </c>
      <c r="H11" s="66">
        <f>SUM(H7:H10)</f>
        <v>60.089999999999996</v>
      </c>
      <c r="I11" s="150">
        <f t="shared" si="2"/>
        <v>240.35999999999999</v>
      </c>
      <c r="J11" s="66">
        <f>SUM(J7:J10)</f>
        <v>366.2</v>
      </c>
      <c r="L11" s="30">
        <f t="shared" si="3"/>
        <v>366.17999999999995</v>
      </c>
      <c r="P11" s="72"/>
    </row>
    <row r="12" spans="1:16" ht="23.25" customHeight="1" x14ac:dyDescent="0.25">
      <c r="A12" s="67"/>
      <c r="B12" s="48"/>
      <c r="C12" s="48"/>
      <c r="D12" s="49" t="s">
        <v>148</v>
      </c>
      <c r="E12" s="162"/>
      <c r="F12" s="49"/>
      <c r="G12" s="151"/>
      <c r="H12" s="68"/>
      <c r="I12" s="157"/>
      <c r="J12" s="68"/>
    </row>
    <row r="13" spans="1:16" ht="19.5" customHeight="1" x14ac:dyDescent="0.25">
      <c r="A13" s="46"/>
      <c r="B13" s="195" t="s">
        <v>22</v>
      </c>
      <c r="C13" s="206" t="s">
        <v>18</v>
      </c>
      <c r="D13" s="200" t="s">
        <v>19</v>
      </c>
      <c r="E13" s="200"/>
      <c r="F13" s="200"/>
      <c r="G13" s="200"/>
      <c r="H13" s="200"/>
      <c r="I13" s="161"/>
      <c r="J13" s="47"/>
    </row>
    <row r="14" spans="1:16" ht="30" customHeight="1" x14ac:dyDescent="0.25">
      <c r="A14" s="46" t="s">
        <v>8</v>
      </c>
      <c r="B14" s="196"/>
      <c r="C14" s="197"/>
      <c r="D14" s="59" t="s">
        <v>20</v>
      </c>
      <c r="E14" s="149"/>
      <c r="F14" s="60" t="s">
        <v>49</v>
      </c>
      <c r="G14" s="149"/>
      <c r="H14" s="61" t="s">
        <v>21</v>
      </c>
      <c r="I14" s="159"/>
      <c r="J14" s="207" t="s">
        <v>3</v>
      </c>
    </row>
    <row r="15" spans="1:16" ht="18.75" customHeight="1" x14ac:dyDescent="0.25">
      <c r="A15" s="7"/>
      <c r="B15" s="197"/>
      <c r="C15" s="7" t="s">
        <v>11</v>
      </c>
      <c r="D15" s="7" t="s">
        <v>11</v>
      </c>
      <c r="E15" s="150"/>
      <c r="F15" s="7" t="s">
        <v>11</v>
      </c>
      <c r="G15" s="150"/>
      <c r="H15" s="7" t="s">
        <v>11</v>
      </c>
      <c r="I15" s="160"/>
      <c r="J15" s="208"/>
    </row>
    <row r="16" spans="1:16" ht="30" customHeight="1" x14ac:dyDescent="0.25">
      <c r="A16" s="8" t="s">
        <v>39</v>
      </c>
      <c r="B16" s="2" t="s">
        <v>128</v>
      </c>
      <c r="C16" s="7">
        <v>150</v>
      </c>
      <c r="D16" s="7">
        <v>4.2300000000000004</v>
      </c>
      <c r="E16" s="150">
        <f>D16*4</f>
        <v>16.920000000000002</v>
      </c>
      <c r="F16" s="7">
        <v>3.33</v>
      </c>
      <c r="G16" s="150">
        <f t="shared" ref="G16:G21" si="4">F16*9</f>
        <v>29.97</v>
      </c>
      <c r="H16" s="40">
        <v>18.47</v>
      </c>
      <c r="I16" s="150">
        <f t="shared" ref="I16:I22" si="5">H16*4</f>
        <v>73.88</v>
      </c>
      <c r="J16" s="40">
        <v>120.77</v>
      </c>
      <c r="K16" s="30" t="s">
        <v>73</v>
      </c>
      <c r="L16" s="30">
        <f>E16+G16+I16</f>
        <v>120.77</v>
      </c>
    </row>
    <row r="17" spans="1:17" ht="19.5" customHeight="1" x14ac:dyDescent="0.25">
      <c r="A17" s="5" t="s">
        <v>30</v>
      </c>
      <c r="B17" s="8"/>
      <c r="C17" s="7">
        <v>30</v>
      </c>
      <c r="D17" s="7">
        <v>2.2200000000000002</v>
      </c>
      <c r="E17" s="150">
        <f t="shared" ref="E17:E21" si="6">D17*4</f>
        <v>8.8800000000000008</v>
      </c>
      <c r="F17" s="7">
        <v>0.48</v>
      </c>
      <c r="G17" s="150">
        <f t="shared" si="4"/>
        <v>4.32</v>
      </c>
      <c r="H17" s="40">
        <v>12.84</v>
      </c>
      <c r="I17" s="150">
        <f t="shared" si="5"/>
        <v>51.36</v>
      </c>
      <c r="J17" s="40">
        <v>64.56</v>
      </c>
      <c r="L17" s="30">
        <f t="shared" ref="L17:L20" si="7">E17+G17+I17</f>
        <v>64.56</v>
      </c>
      <c r="M17" s="68"/>
      <c r="N17" s="68"/>
      <c r="O17" s="68"/>
      <c r="P17" s="14"/>
      <c r="Q17" s="14"/>
    </row>
    <row r="18" spans="1:17" ht="19.5" customHeight="1" x14ac:dyDescent="0.25">
      <c r="A18" s="8" t="s">
        <v>168</v>
      </c>
      <c r="B18" s="8"/>
      <c r="C18" s="7">
        <v>15</v>
      </c>
      <c r="D18" s="7">
        <v>0.39</v>
      </c>
      <c r="E18" s="150">
        <f t="shared" si="6"/>
        <v>1.56</v>
      </c>
      <c r="F18" s="7">
        <v>4.5</v>
      </c>
      <c r="G18" s="150">
        <f t="shared" si="4"/>
        <v>40.5</v>
      </c>
      <c r="H18" s="40">
        <v>0.4</v>
      </c>
      <c r="I18" s="150">
        <f t="shared" si="5"/>
        <v>1.6</v>
      </c>
      <c r="J18" s="40">
        <v>43.66</v>
      </c>
      <c r="L18" s="30">
        <f t="shared" si="7"/>
        <v>43.660000000000004</v>
      </c>
      <c r="M18" s="72"/>
      <c r="N18" s="72"/>
      <c r="O18" s="72"/>
      <c r="P18" s="72"/>
      <c r="Q18" s="72"/>
    </row>
    <row r="19" spans="1:17" ht="45.75" customHeight="1" x14ac:dyDescent="0.25">
      <c r="A19" s="8" t="s">
        <v>164</v>
      </c>
      <c r="B19" s="2" t="s">
        <v>163</v>
      </c>
      <c r="C19" s="23" t="s">
        <v>40</v>
      </c>
      <c r="D19" s="40">
        <v>15.05</v>
      </c>
      <c r="E19" s="150">
        <f t="shared" si="6"/>
        <v>60.2</v>
      </c>
      <c r="F19" s="40">
        <v>6.66</v>
      </c>
      <c r="G19" s="150">
        <f t="shared" si="4"/>
        <v>59.94</v>
      </c>
      <c r="H19" s="40">
        <v>16.18</v>
      </c>
      <c r="I19" s="150">
        <f t="shared" si="5"/>
        <v>64.72</v>
      </c>
      <c r="J19" s="40">
        <v>184.86</v>
      </c>
      <c r="K19" s="91" t="s">
        <v>74</v>
      </c>
      <c r="L19" s="30">
        <f t="shared" si="7"/>
        <v>184.86</v>
      </c>
      <c r="M19" s="14"/>
      <c r="N19" s="72"/>
      <c r="O19" s="72"/>
      <c r="P19" s="72"/>
      <c r="Q19" s="72"/>
    </row>
    <row r="20" spans="1:17" ht="36" customHeight="1" x14ac:dyDescent="0.25">
      <c r="A20" s="8" t="s">
        <v>169</v>
      </c>
      <c r="B20" s="2" t="s">
        <v>129</v>
      </c>
      <c r="C20" s="7">
        <v>80</v>
      </c>
      <c r="D20" s="40">
        <v>1.92</v>
      </c>
      <c r="E20" s="150">
        <f t="shared" si="6"/>
        <v>7.68</v>
      </c>
      <c r="F20" s="40">
        <v>7.15</v>
      </c>
      <c r="G20" s="150">
        <f t="shared" si="4"/>
        <v>64.350000000000009</v>
      </c>
      <c r="H20" s="40">
        <v>8.85</v>
      </c>
      <c r="I20" s="150">
        <f t="shared" si="5"/>
        <v>35.4</v>
      </c>
      <c r="J20" s="40">
        <v>107.43</v>
      </c>
      <c r="K20" s="30" t="s">
        <v>75</v>
      </c>
      <c r="L20" s="30">
        <f t="shared" si="7"/>
        <v>107.43</v>
      </c>
      <c r="M20" s="96"/>
    </row>
    <row r="21" spans="1:17" ht="18" customHeight="1" x14ac:dyDescent="0.25">
      <c r="A21" s="2" t="s">
        <v>31</v>
      </c>
      <c r="B21" s="2"/>
      <c r="C21" s="7">
        <v>150</v>
      </c>
      <c r="D21" s="40">
        <v>0</v>
      </c>
      <c r="E21" s="150">
        <f t="shared" si="6"/>
        <v>0</v>
      </c>
      <c r="F21" s="40">
        <v>0</v>
      </c>
      <c r="G21" s="150">
        <f t="shared" si="4"/>
        <v>0</v>
      </c>
      <c r="H21" s="47">
        <v>0</v>
      </c>
      <c r="I21" s="150">
        <f t="shared" si="5"/>
        <v>0</v>
      </c>
      <c r="J21" s="58">
        <v>0</v>
      </c>
    </row>
    <row r="22" spans="1:17" ht="18.75" customHeight="1" x14ac:dyDescent="0.25">
      <c r="A22" s="42" t="s">
        <v>14</v>
      </c>
      <c r="B22" s="42"/>
      <c r="C22" s="7"/>
      <c r="D22" s="43">
        <f>SUM(D16:D21)</f>
        <v>23.810000000000002</v>
      </c>
      <c r="E22" s="152"/>
      <c r="F22" s="43">
        <f>SUM(F16:F21)</f>
        <v>22.12</v>
      </c>
      <c r="G22" s="152"/>
      <c r="H22" s="43">
        <f>SUM(H16:H21)</f>
        <v>56.74</v>
      </c>
      <c r="I22" s="150">
        <f t="shared" si="5"/>
        <v>226.96</v>
      </c>
      <c r="J22" s="43">
        <f>SUM(J16:J21)</f>
        <v>521.28</v>
      </c>
      <c r="L22" s="30">
        <f>SUM(L16:L21)</f>
        <v>521.28</v>
      </c>
    </row>
    <row r="23" spans="1:17" ht="18.75" customHeight="1" x14ac:dyDescent="0.25">
      <c r="A23" s="24"/>
      <c r="B23" s="25"/>
      <c r="C23" s="25"/>
      <c r="D23" s="24" t="s">
        <v>41</v>
      </c>
      <c r="E23" s="163"/>
      <c r="F23" s="25"/>
      <c r="G23" s="153"/>
      <c r="H23" s="35"/>
      <c r="I23" s="154"/>
      <c r="J23" s="35"/>
    </row>
    <row r="24" spans="1:17" ht="18" customHeight="1" x14ac:dyDescent="0.25">
      <c r="A24" s="46"/>
      <c r="B24" s="195" t="s">
        <v>22</v>
      </c>
      <c r="C24" s="206" t="s">
        <v>18</v>
      </c>
      <c r="D24" s="227" t="s">
        <v>19</v>
      </c>
      <c r="E24" s="210"/>
      <c r="F24" s="210"/>
      <c r="G24" s="210"/>
      <c r="H24" s="211"/>
      <c r="I24" s="158"/>
      <c r="J24" s="58"/>
    </row>
    <row r="25" spans="1:17" ht="27" customHeight="1" x14ac:dyDescent="0.25">
      <c r="A25" s="46" t="s">
        <v>8</v>
      </c>
      <c r="B25" s="196"/>
      <c r="C25" s="197"/>
      <c r="D25" s="59" t="s">
        <v>20</v>
      </c>
      <c r="E25" s="149"/>
      <c r="F25" s="60" t="s">
        <v>49</v>
      </c>
      <c r="G25" s="149"/>
      <c r="H25" s="61" t="s">
        <v>21</v>
      </c>
      <c r="I25" s="159"/>
      <c r="J25" s="207" t="s">
        <v>3</v>
      </c>
    </row>
    <row r="26" spans="1:17" ht="15.75" customHeight="1" x14ac:dyDescent="0.25">
      <c r="A26" s="7"/>
      <c r="B26" s="197"/>
      <c r="C26" s="7" t="s">
        <v>11</v>
      </c>
      <c r="D26" s="7" t="s">
        <v>11</v>
      </c>
      <c r="E26" s="150"/>
      <c r="F26" s="7" t="s">
        <v>11</v>
      </c>
      <c r="G26" s="150"/>
      <c r="H26" s="7" t="s">
        <v>11</v>
      </c>
      <c r="I26" s="160"/>
      <c r="J26" s="208"/>
    </row>
    <row r="27" spans="1:17" ht="30.75" customHeight="1" x14ac:dyDescent="0.25">
      <c r="A27" s="8" t="s">
        <v>130</v>
      </c>
      <c r="B27" s="2" t="s">
        <v>131</v>
      </c>
      <c r="C27" s="23" t="s">
        <v>155</v>
      </c>
      <c r="D27" s="7">
        <v>16.690000000000001</v>
      </c>
      <c r="E27" s="150">
        <f t="shared" ref="E27:E29" si="8">D27*4</f>
        <v>66.760000000000005</v>
      </c>
      <c r="F27" s="7">
        <v>10.51</v>
      </c>
      <c r="G27" s="150">
        <f t="shared" ref="G27:G29" si="9">F27*9</f>
        <v>94.59</v>
      </c>
      <c r="H27" s="38">
        <v>29.5</v>
      </c>
      <c r="I27" s="150">
        <f t="shared" ref="I27:I29" si="10">H27*4</f>
        <v>118</v>
      </c>
      <c r="J27" s="38">
        <v>279.3</v>
      </c>
      <c r="K27" s="30" t="s">
        <v>76</v>
      </c>
      <c r="L27" s="30">
        <f>E27+G27+I27</f>
        <v>279.35000000000002</v>
      </c>
    </row>
    <row r="28" spans="1:17" ht="17.25" customHeight="1" x14ac:dyDescent="0.25">
      <c r="A28" s="8" t="s">
        <v>78</v>
      </c>
      <c r="B28" s="7"/>
      <c r="C28" s="70">
        <v>50</v>
      </c>
      <c r="D28" s="64">
        <v>2.2400000000000002</v>
      </c>
      <c r="E28" s="150">
        <f t="shared" si="8"/>
        <v>8.9600000000000009</v>
      </c>
      <c r="F28" s="64">
        <v>6.08</v>
      </c>
      <c r="G28" s="150">
        <f t="shared" si="9"/>
        <v>54.72</v>
      </c>
      <c r="H28" s="38">
        <v>4.08</v>
      </c>
      <c r="I28" s="150">
        <f t="shared" si="10"/>
        <v>16.32</v>
      </c>
      <c r="J28" s="38">
        <v>80.08</v>
      </c>
      <c r="K28" s="30" t="s">
        <v>77</v>
      </c>
      <c r="L28" s="30">
        <f t="shared" ref="L28:L29" si="11">E28+G28+I28</f>
        <v>80</v>
      </c>
    </row>
    <row r="29" spans="1:17" ht="16.5" customHeight="1" x14ac:dyDescent="0.25">
      <c r="A29" s="2" t="s">
        <v>5</v>
      </c>
      <c r="B29" s="2" t="s">
        <v>114</v>
      </c>
      <c r="C29" s="7">
        <v>150</v>
      </c>
      <c r="D29" s="81">
        <v>0</v>
      </c>
      <c r="E29" s="150">
        <f t="shared" si="8"/>
        <v>0</v>
      </c>
      <c r="F29" s="81">
        <v>0</v>
      </c>
      <c r="G29" s="150">
        <f t="shared" si="9"/>
        <v>0</v>
      </c>
      <c r="H29" s="81">
        <v>0</v>
      </c>
      <c r="I29" s="150">
        <f t="shared" si="10"/>
        <v>0</v>
      </c>
      <c r="J29" s="81">
        <v>0</v>
      </c>
      <c r="L29" s="30">
        <f t="shared" si="11"/>
        <v>0</v>
      </c>
    </row>
    <row r="30" spans="1:17" x14ac:dyDescent="0.25">
      <c r="A30" s="42" t="s">
        <v>14</v>
      </c>
      <c r="B30" s="42"/>
      <c r="C30" s="7"/>
      <c r="D30" s="43">
        <f>SUM(D27:D29)</f>
        <v>18.93</v>
      </c>
      <c r="E30" s="152"/>
      <c r="F30" s="43">
        <f>SUM(F27:F29)</f>
        <v>16.59</v>
      </c>
      <c r="G30" s="152"/>
      <c r="H30" s="43">
        <f>SUM(H27:H29)</f>
        <v>33.58</v>
      </c>
      <c r="I30" s="152"/>
      <c r="J30" s="43">
        <f>SUM(J27:J29)</f>
        <v>359.38</v>
      </c>
    </row>
    <row r="31" spans="1:17" ht="15.75" x14ac:dyDescent="0.25">
      <c r="A31" s="52" t="s">
        <v>24</v>
      </c>
      <c r="B31" s="71"/>
      <c r="C31" s="53"/>
      <c r="D31" s="54">
        <f>+D11+D22+D30</f>
        <v>52.1</v>
      </c>
      <c r="E31" s="155"/>
      <c r="F31" s="54">
        <f>+F11+F22+F30</f>
        <v>48.53</v>
      </c>
      <c r="G31" s="155"/>
      <c r="H31" s="54">
        <f>+H11+H22+H30</f>
        <v>150.41</v>
      </c>
      <c r="I31" s="155"/>
      <c r="J31" s="54">
        <f>+J11+J22+J30</f>
        <v>1246.8600000000001</v>
      </c>
    </row>
    <row r="32" spans="1:17" ht="15.75" x14ac:dyDescent="0.25">
      <c r="A32" s="97"/>
      <c r="B32" s="98"/>
      <c r="C32" s="50"/>
      <c r="D32" s="99"/>
      <c r="E32" s="156"/>
      <c r="F32" s="99"/>
      <c r="G32" s="156"/>
      <c r="H32" s="99"/>
      <c r="I32" s="156"/>
      <c r="J32" s="99"/>
    </row>
    <row r="33" spans="1:7" x14ac:dyDescent="0.25">
      <c r="A33" s="72"/>
      <c r="B33" s="72"/>
      <c r="C33" s="68"/>
      <c r="D33" s="68"/>
      <c r="E33" s="157"/>
      <c r="F33" s="68"/>
      <c r="G33" s="157"/>
    </row>
    <row r="34" spans="1:7" x14ac:dyDescent="0.25">
      <c r="A34" s="95" t="s">
        <v>151</v>
      </c>
    </row>
    <row r="35" spans="1:7" x14ac:dyDescent="0.25">
      <c r="A35" s="95" t="s">
        <v>152</v>
      </c>
    </row>
  </sheetData>
  <mergeCells count="13">
    <mergeCell ref="B24:B26"/>
    <mergeCell ref="C24:C25"/>
    <mergeCell ref="D24:H24"/>
    <mergeCell ref="J25:J26"/>
    <mergeCell ref="B13:B15"/>
    <mergeCell ref="C13:C14"/>
    <mergeCell ref="D13:H13"/>
    <mergeCell ref="J14:J15"/>
    <mergeCell ref="A3:F3"/>
    <mergeCell ref="D4:H4"/>
    <mergeCell ref="C4:C5"/>
    <mergeCell ref="B4:B6"/>
    <mergeCell ref="J5:J6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L1" sqref="L1:L1048576"/>
    </sheetView>
  </sheetViews>
  <sheetFormatPr defaultRowHeight="15" x14ac:dyDescent="0.25"/>
  <cols>
    <col min="1" max="1" width="35.85546875" customWidth="1"/>
    <col min="2" max="2" width="6.42578125" customWidth="1"/>
    <col min="3" max="3" width="8.5703125" style="3" customWidth="1"/>
    <col min="4" max="4" width="10.28515625" style="3" customWidth="1"/>
    <col min="5" max="5" width="10.28515625" style="128" hidden="1" customWidth="1"/>
    <col min="6" max="6" width="9.42578125" style="3" customWidth="1"/>
    <col min="7" max="7" width="9.42578125" style="128" hidden="1" customWidth="1"/>
    <col min="8" max="8" width="10.5703125" style="3" customWidth="1"/>
    <col min="9" max="9" width="10.5703125" style="128" hidden="1" customWidth="1"/>
    <col min="10" max="10" width="11" style="3" customWidth="1"/>
    <col min="11" max="11" width="26.85546875" hidden="1" customWidth="1"/>
    <col min="12" max="12" width="0" hidden="1" customWidth="1"/>
  </cols>
  <sheetData>
    <row r="1" spans="1:16" x14ac:dyDescent="0.25">
      <c r="A1" s="30"/>
      <c r="B1" s="30"/>
      <c r="C1" s="29">
        <v>1</v>
      </c>
      <c r="D1" s="29"/>
      <c r="F1" s="29"/>
      <c r="H1" s="29"/>
      <c r="J1" s="29"/>
    </row>
    <row r="2" spans="1:16" ht="18.75" x14ac:dyDescent="0.3">
      <c r="A2" s="57" t="s">
        <v>16</v>
      </c>
      <c r="B2" s="57"/>
      <c r="C2" s="29"/>
      <c r="D2" s="29"/>
      <c r="F2" s="29"/>
      <c r="H2" s="29"/>
      <c r="J2" s="29"/>
    </row>
    <row r="3" spans="1:16" x14ac:dyDescent="0.25">
      <c r="A3" s="31" t="s">
        <v>15</v>
      </c>
      <c r="B3" s="30"/>
      <c r="C3" s="29"/>
      <c r="D3" s="29"/>
      <c r="F3" s="29"/>
      <c r="H3" s="29"/>
      <c r="J3" s="29"/>
    </row>
    <row r="4" spans="1:16" ht="21" customHeight="1" x14ac:dyDescent="0.25">
      <c r="A4" s="226" t="s">
        <v>147</v>
      </c>
      <c r="B4" s="226"/>
      <c r="C4" s="226"/>
      <c r="D4" s="226"/>
      <c r="E4" s="226"/>
      <c r="F4" s="226"/>
      <c r="G4" s="135"/>
      <c r="H4" s="29"/>
      <c r="J4" s="29"/>
    </row>
    <row r="5" spans="1:16" ht="15.75" x14ac:dyDescent="0.25">
      <c r="A5" s="46"/>
      <c r="B5" s="195" t="s">
        <v>22</v>
      </c>
      <c r="C5" s="198" t="s">
        <v>18</v>
      </c>
      <c r="D5" s="227" t="s">
        <v>19</v>
      </c>
      <c r="E5" s="210"/>
      <c r="F5" s="210"/>
      <c r="G5" s="210"/>
      <c r="H5" s="211"/>
      <c r="I5" s="137"/>
      <c r="J5" s="58"/>
    </row>
    <row r="6" spans="1:16" ht="29.25" customHeight="1" x14ac:dyDescent="0.25">
      <c r="A6" s="46" t="s">
        <v>8</v>
      </c>
      <c r="B6" s="196"/>
      <c r="C6" s="199"/>
      <c r="D6" s="59" t="s">
        <v>20</v>
      </c>
      <c r="E6" s="129"/>
      <c r="F6" s="60" t="s">
        <v>49</v>
      </c>
      <c r="G6" s="129"/>
      <c r="H6" s="61" t="s">
        <v>21</v>
      </c>
      <c r="I6" s="138"/>
      <c r="J6" s="201" t="s">
        <v>3</v>
      </c>
    </row>
    <row r="7" spans="1:16" ht="19.5" customHeight="1" x14ac:dyDescent="0.25">
      <c r="A7" s="7"/>
      <c r="B7" s="197"/>
      <c r="C7" s="7" t="s">
        <v>11</v>
      </c>
      <c r="D7" s="7" t="s">
        <v>11</v>
      </c>
      <c r="E7" s="130"/>
      <c r="F7" s="7" t="s">
        <v>11</v>
      </c>
      <c r="G7" s="130"/>
      <c r="H7" s="7" t="s">
        <v>11</v>
      </c>
      <c r="I7" s="136"/>
      <c r="J7" s="199"/>
    </row>
    <row r="8" spans="1:16" ht="33.75" customHeight="1" x14ac:dyDescent="0.25">
      <c r="A8" s="8" t="s">
        <v>42</v>
      </c>
      <c r="B8" s="2" t="s">
        <v>145</v>
      </c>
      <c r="C8" s="62">
        <v>150</v>
      </c>
      <c r="D8" s="62">
        <v>6.51</v>
      </c>
      <c r="E8" s="131">
        <f>D8*4</f>
        <v>26.04</v>
      </c>
      <c r="F8" s="62">
        <v>3.24</v>
      </c>
      <c r="G8" s="131">
        <f>F8*9</f>
        <v>29.160000000000004</v>
      </c>
      <c r="H8" s="62">
        <v>35.83</v>
      </c>
      <c r="I8" s="131">
        <f>H8*4</f>
        <v>143.32</v>
      </c>
      <c r="J8" s="62">
        <v>198.52</v>
      </c>
      <c r="K8" t="s">
        <v>90</v>
      </c>
      <c r="L8">
        <f>E8+G8+I8</f>
        <v>198.51999999999998</v>
      </c>
    </row>
    <row r="9" spans="1:16" ht="28.5" customHeight="1" x14ac:dyDescent="0.25">
      <c r="A9" s="8" t="s">
        <v>43</v>
      </c>
      <c r="B9" s="2" t="s">
        <v>121</v>
      </c>
      <c r="C9" s="63" t="s">
        <v>44</v>
      </c>
      <c r="D9" s="40">
        <v>1.99</v>
      </c>
      <c r="E9" s="131">
        <f t="shared" ref="E9:E12" si="0">D9*4</f>
        <v>7.96</v>
      </c>
      <c r="F9" s="40">
        <v>4.55</v>
      </c>
      <c r="G9" s="131">
        <f t="shared" ref="G9:G12" si="1">F9*9</f>
        <v>40.949999999999996</v>
      </c>
      <c r="H9" s="64">
        <v>11.15</v>
      </c>
      <c r="I9" s="131">
        <f t="shared" ref="I9:I12" si="2">H9*4</f>
        <v>44.6</v>
      </c>
      <c r="J9" s="64">
        <v>93.51</v>
      </c>
      <c r="L9" s="15">
        <f>E9+G9+I9</f>
        <v>93.509999999999991</v>
      </c>
    </row>
    <row r="10" spans="1:16" ht="21" customHeight="1" x14ac:dyDescent="0.25">
      <c r="A10" s="26" t="s">
        <v>157</v>
      </c>
      <c r="B10" s="2"/>
      <c r="C10" s="63" t="s">
        <v>45</v>
      </c>
      <c r="D10" s="40">
        <v>0.36</v>
      </c>
      <c r="E10" s="131">
        <f t="shared" si="0"/>
        <v>1.44</v>
      </c>
      <c r="F10" s="40">
        <v>0.36</v>
      </c>
      <c r="G10" s="131">
        <f t="shared" si="1"/>
        <v>3.2399999999999998</v>
      </c>
      <c r="H10" s="64">
        <v>11.7</v>
      </c>
      <c r="I10" s="131">
        <f t="shared" si="2"/>
        <v>46.8</v>
      </c>
      <c r="J10" s="64">
        <v>51.48</v>
      </c>
      <c r="K10" t="s">
        <v>82</v>
      </c>
      <c r="L10">
        <f t="shared" ref="L10:L12" si="3">E10+G10+I10</f>
        <v>51.48</v>
      </c>
    </row>
    <row r="11" spans="1:16" ht="25.5" customHeight="1" x14ac:dyDescent="0.25">
      <c r="A11" s="41" t="s">
        <v>37</v>
      </c>
      <c r="B11" s="2" t="s">
        <v>114</v>
      </c>
      <c r="C11" s="7">
        <v>150</v>
      </c>
      <c r="D11" s="40">
        <v>0</v>
      </c>
      <c r="E11" s="131">
        <f t="shared" si="0"/>
        <v>0</v>
      </c>
      <c r="F11" s="40">
        <v>0</v>
      </c>
      <c r="G11" s="131">
        <f t="shared" si="1"/>
        <v>0</v>
      </c>
      <c r="H11" s="65">
        <v>0</v>
      </c>
      <c r="I11" s="131">
        <f t="shared" si="2"/>
        <v>0</v>
      </c>
      <c r="J11" s="65">
        <v>0</v>
      </c>
      <c r="L11">
        <f t="shared" si="3"/>
        <v>0</v>
      </c>
    </row>
    <row r="12" spans="1:16" ht="18.75" customHeight="1" x14ac:dyDescent="0.25">
      <c r="A12" s="42" t="s">
        <v>14</v>
      </c>
      <c r="B12" s="42"/>
      <c r="C12" s="7"/>
      <c r="D12" s="66">
        <f>SUM(D8:D11)</f>
        <v>8.86</v>
      </c>
      <c r="E12" s="131">
        <f t="shared" si="0"/>
        <v>35.44</v>
      </c>
      <c r="F12" s="66">
        <f>SUM(F8:F11)</f>
        <v>8.15</v>
      </c>
      <c r="G12" s="131">
        <f t="shared" si="1"/>
        <v>73.350000000000009</v>
      </c>
      <c r="H12" s="66">
        <f>SUM(H8:H11)</f>
        <v>58.679999999999993</v>
      </c>
      <c r="I12" s="131">
        <f t="shared" si="2"/>
        <v>234.71999999999997</v>
      </c>
      <c r="J12" s="66">
        <f>SUM(J8:J11)</f>
        <v>343.51000000000005</v>
      </c>
      <c r="L12">
        <f t="shared" si="3"/>
        <v>343.51</v>
      </c>
      <c r="P12" s="1"/>
    </row>
    <row r="13" spans="1:16" ht="25.5" customHeight="1" x14ac:dyDescent="0.25">
      <c r="A13" s="67"/>
      <c r="B13" s="48"/>
      <c r="C13" s="48"/>
      <c r="D13" s="49" t="s">
        <v>148</v>
      </c>
      <c r="E13" s="132"/>
      <c r="F13" s="49"/>
      <c r="G13" s="133"/>
      <c r="H13" s="68"/>
      <c r="I13" s="134"/>
      <c r="J13" s="68"/>
    </row>
    <row r="14" spans="1:16" ht="15.75" x14ac:dyDescent="0.25">
      <c r="A14" s="46"/>
      <c r="B14" s="195" t="s">
        <v>22</v>
      </c>
      <c r="C14" s="198" t="s">
        <v>18</v>
      </c>
      <c r="D14" s="200" t="s">
        <v>19</v>
      </c>
      <c r="E14" s="200"/>
      <c r="F14" s="200"/>
      <c r="G14" s="200"/>
      <c r="H14" s="200"/>
      <c r="I14" s="139"/>
      <c r="J14" s="47"/>
    </row>
    <row r="15" spans="1:16" ht="30" customHeight="1" x14ac:dyDescent="0.25">
      <c r="A15" s="46" t="s">
        <v>8</v>
      </c>
      <c r="B15" s="196"/>
      <c r="C15" s="199"/>
      <c r="D15" s="59" t="s">
        <v>20</v>
      </c>
      <c r="E15" s="129"/>
      <c r="F15" s="60" t="s">
        <v>49</v>
      </c>
      <c r="G15" s="129"/>
      <c r="H15" s="61" t="s">
        <v>21</v>
      </c>
      <c r="I15" s="138"/>
      <c r="J15" s="201" t="s">
        <v>3</v>
      </c>
    </row>
    <row r="16" spans="1:16" ht="21" customHeight="1" x14ac:dyDescent="0.25">
      <c r="A16" s="7"/>
      <c r="B16" s="197"/>
      <c r="C16" s="7" t="s">
        <v>11</v>
      </c>
      <c r="D16" s="7" t="s">
        <v>11</v>
      </c>
      <c r="E16" s="130"/>
      <c r="F16" s="7" t="s">
        <v>11</v>
      </c>
      <c r="G16" s="130"/>
      <c r="H16" s="7" t="s">
        <v>11</v>
      </c>
      <c r="I16" s="136"/>
      <c r="J16" s="199"/>
    </row>
    <row r="17" spans="1:12" ht="47.25" customHeight="1" x14ac:dyDescent="0.25">
      <c r="A17" s="8" t="s">
        <v>51</v>
      </c>
      <c r="B17" s="2" t="s">
        <v>122</v>
      </c>
      <c r="C17" s="62">
        <v>150</v>
      </c>
      <c r="D17" s="62">
        <v>4.2300000000000004</v>
      </c>
      <c r="E17" s="131">
        <f t="shared" ref="E17:E23" si="4">D17*4</f>
        <v>16.920000000000002</v>
      </c>
      <c r="F17" s="62">
        <v>3.33</v>
      </c>
      <c r="G17" s="131">
        <f t="shared" ref="G17:G23" si="5">F17*9</f>
        <v>29.97</v>
      </c>
      <c r="H17" s="69">
        <v>18.47</v>
      </c>
      <c r="I17" s="131">
        <f t="shared" ref="I17:I23" si="6">H17*4</f>
        <v>73.88</v>
      </c>
      <c r="J17" s="69">
        <v>120.77</v>
      </c>
      <c r="K17" t="s">
        <v>83</v>
      </c>
      <c r="L17">
        <f t="shared" ref="L17:L23" si="7">E17+G17+I17</f>
        <v>120.77</v>
      </c>
    </row>
    <row r="18" spans="1:12" ht="28.5" customHeight="1" x14ac:dyDescent="0.25">
      <c r="A18" s="5" t="s">
        <v>30</v>
      </c>
      <c r="B18" s="8"/>
      <c r="C18" s="7">
        <v>30</v>
      </c>
      <c r="D18" s="7">
        <v>2.2200000000000002</v>
      </c>
      <c r="E18" s="131">
        <f t="shared" si="4"/>
        <v>8.8800000000000008</v>
      </c>
      <c r="F18" s="7">
        <v>0.48</v>
      </c>
      <c r="G18" s="131">
        <f t="shared" si="5"/>
        <v>4.32</v>
      </c>
      <c r="H18" s="40">
        <v>12.84</v>
      </c>
      <c r="I18" s="131">
        <f t="shared" si="6"/>
        <v>51.36</v>
      </c>
      <c r="J18" s="40">
        <v>64.56</v>
      </c>
      <c r="L18">
        <f t="shared" si="7"/>
        <v>64.56</v>
      </c>
    </row>
    <row r="19" spans="1:12" ht="30" x14ac:dyDescent="0.25">
      <c r="A19" s="8" t="s">
        <v>97</v>
      </c>
      <c r="B19" s="2" t="s">
        <v>123</v>
      </c>
      <c r="C19" s="23">
        <v>90</v>
      </c>
      <c r="D19" s="40">
        <v>31.74</v>
      </c>
      <c r="E19" s="131">
        <f t="shared" si="4"/>
        <v>126.96</v>
      </c>
      <c r="F19" s="40">
        <v>12.39</v>
      </c>
      <c r="G19" s="131">
        <f t="shared" si="5"/>
        <v>111.51</v>
      </c>
      <c r="H19" s="40">
        <v>6.97</v>
      </c>
      <c r="I19" s="131">
        <f t="shared" si="6"/>
        <v>27.88</v>
      </c>
      <c r="J19" s="40">
        <v>266.35000000000002</v>
      </c>
      <c r="K19" t="s">
        <v>84</v>
      </c>
      <c r="L19">
        <f t="shared" si="7"/>
        <v>266.35000000000002</v>
      </c>
    </row>
    <row r="20" spans="1:12" ht="33.75" customHeight="1" x14ac:dyDescent="0.25">
      <c r="A20" s="8" t="s">
        <v>46</v>
      </c>
      <c r="B20" s="2" t="s">
        <v>124</v>
      </c>
      <c r="C20" s="7">
        <v>100</v>
      </c>
      <c r="D20" s="40">
        <v>1.92</v>
      </c>
      <c r="E20" s="131">
        <f t="shared" si="4"/>
        <v>7.68</v>
      </c>
      <c r="F20" s="40">
        <v>7.15</v>
      </c>
      <c r="G20" s="131">
        <f t="shared" si="5"/>
        <v>64.350000000000009</v>
      </c>
      <c r="H20" s="40">
        <v>8.85</v>
      </c>
      <c r="I20" s="131">
        <f t="shared" si="6"/>
        <v>35.4</v>
      </c>
      <c r="J20" s="40">
        <v>107.43</v>
      </c>
      <c r="K20" t="s">
        <v>85</v>
      </c>
      <c r="L20">
        <f t="shared" si="7"/>
        <v>107.43</v>
      </c>
    </row>
    <row r="21" spans="1:12" ht="33.75" customHeight="1" x14ac:dyDescent="0.25">
      <c r="A21" s="8" t="s">
        <v>47</v>
      </c>
      <c r="B21" s="2" t="s">
        <v>125</v>
      </c>
      <c r="C21" s="7">
        <v>90</v>
      </c>
      <c r="D21" s="7">
        <v>0.6</v>
      </c>
      <c r="E21" s="131">
        <f t="shared" si="4"/>
        <v>2.4</v>
      </c>
      <c r="F21" s="7">
        <v>2.6</v>
      </c>
      <c r="G21" s="131">
        <f t="shared" si="5"/>
        <v>23.400000000000002</v>
      </c>
      <c r="H21" s="7">
        <v>1.9</v>
      </c>
      <c r="I21" s="131">
        <f t="shared" si="6"/>
        <v>7.6</v>
      </c>
      <c r="J21" s="7">
        <v>33.4</v>
      </c>
      <c r="K21" t="s">
        <v>91</v>
      </c>
      <c r="L21">
        <f t="shared" si="7"/>
        <v>33.4</v>
      </c>
    </row>
    <row r="22" spans="1:12" ht="20.25" customHeight="1" x14ac:dyDescent="0.25">
      <c r="A22" s="2" t="s">
        <v>31</v>
      </c>
      <c r="B22" s="2"/>
      <c r="C22" s="7">
        <v>150</v>
      </c>
      <c r="D22" s="40">
        <v>0</v>
      </c>
      <c r="E22" s="131">
        <f t="shared" si="4"/>
        <v>0</v>
      </c>
      <c r="F22" s="40">
        <v>0</v>
      </c>
      <c r="G22" s="131">
        <f t="shared" si="5"/>
        <v>0</v>
      </c>
      <c r="H22" s="47">
        <v>0</v>
      </c>
      <c r="I22" s="131">
        <f t="shared" si="6"/>
        <v>0</v>
      </c>
      <c r="J22" s="58">
        <v>0</v>
      </c>
      <c r="L22">
        <f t="shared" si="7"/>
        <v>0</v>
      </c>
    </row>
    <row r="23" spans="1:12" x14ac:dyDescent="0.25">
      <c r="A23" s="42" t="s">
        <v>14</v>
      </c>
      <c r="B23" s="42"/>
      <c r="C23" s="7"/>
      <c r="D23" s="43">
        <f>SUM(D17:D22)</f>
        <v>40.71</v>
      </c>
      <c r="E23" s="131">
        <f t="shared" si="4"/>
        <v>162.84</v>
      </c>
      <c r="F23" s="43">
        <f>SUM(F17:F22)</f>
        <v>25.950000000000003</v>
      </c>
      <c r="G23" s="131">
        <f t="shared" si="5"/>
        <v>233.55</v>
      </c>
      <c r="H23" s="43">
        <f>SUM(H17:H22)</f>
        <v>49.03</v>
      </c>
      <c r="I23" s="131">
        <f t="shared" si="6"/>
        <v>196.12</v>
      </c>
      <c r="J23" s="43">
        <f>SUM(J17:J22)</f>
        <v>592.51</v>
      </c>
      <c r="L23">
        <f t="shared" si="7"/>
        <v>592.51</v>
      </c>
    </row>
    <row r="24" spans="1:12" ht="22.5" customHeight="1" x14ac:dyDescent="0.25">
      <c r="A24" s="67"/>
      <c r="B24" s="48"/>
      <c r="C24" s="48"/>
      <c r="D24" s="49" t="s">
        <v>41</v>
      </c>
      <c r="E24" s="133"/>
      <c r="F24" s="50"/>
      <c r="G24" s="133"/>
      <c r="H24" s="68"/>
      <c r="I24" s="134"/>
      <c r="J24" s="68"/>
    </row>
    <row r="25" spans="1:12" ht="15.75" x14ac:dyDescent="0.25">
      <c r="A25" s="46"/>
      <c r="B25" s="195" t="s">
        <v>22</v>
      </c>
      <c r="C25" s="198" t="s">
        <v>18</v>
      </c>
      <c r="D25" s="200" t="s">
        <v>19</v>
      </c>
      <c r="E25" s="200"/>
      <c r="F25" s="200"/>
      <c r="G25" s="200"/>
      <c r="H25" s="200"/>
      <c r="I25" s="139"/>
      <c r="J25" s="47"/>
    </row>
    <row r="26" spans="1:12" ht="30" x14ac:dyDescent="0.25">
      <c r="A26" s="46" t="s">
        <v>8</v>
      </c>
      <c r="B26" s="196"/>
      <c r="C26" s="199"/>
      <c r="D26" s="59" t="s">
        <v>20</v>
      </c>
      <c r="E26" s="129"/>
      <c r="F26" s="60" t="s">
        <v>49</v>
      </c>
      <c r="G26" s="129"/>
      <c r="H26" s="61" t="s">
        <v>21</v>
      </c>
      <c r="I26" s="138"/>
      <c r="J26" s="201" t="s">
        <v>3</v>
      </c>
    </row>
    <row r="27" spans="1:12" ht="21.75" customHeight="1" x14ac:dyDescent="0.25">
      <c r="A27" s="7"/>
      <c r="B27" s="197"/>
      <c r="C27" s="7" t="s">
        <v>11</v>
      </c>
      <c r="D27" s="7" t="s">
        <v>11</v>
      </c>
      <c r="E27" s="130"/>
      <c r="F27" s="7" t="s">
        <v>11</v>
      </c>
      <c r="G27" s="130"/>
      <c r="H27" s="7" t="s">
        <v>11</v>
      </c>
      <c r="I27" s="136"/>
      <c r="J27" s="199"/>
    </row>
    <row r="28" spans="1:12" ht="28.5" customHeight="1" x14ac:dyDescent="0.25">
      <c r="A28" s="8" t="s">
        <v>110</v>
      </c>
      <c r="B28" s="2" t="s">
        <v>126</v>
      </c>
      <c r="C28" s="7">
        <v>120</v>
      </c>
      <c r="D28" s="7">
        <v>15.51</v>
      </c>
      <c r="E28" s="131">
        <f t="shared" ref="E28:E32" si="8">D28*4</f>
        <v>62.04</v>
      </c>
      <c r="F28" s="7">
        <v>7.51</v>
      </c>
      <c r="G28" s="131">
        <f t="shared" ref="G28:G32" si="9">F28*9</f>
        <v>67.59</v>
      </c>
      <c r="H28" s="38">
        <v>28.83</v>
      </c>
      <c r="I28" s="131">
        <f t="shared" ref="I28:I32" si="10">H28*4</f>
        <v>115.32</v>
      </c>
      <c r="J28" s="38">
        <v>244.95</v>
      </c>
      <c r="K28" t="s">
        <v>86</v>
      </c>
      <c r="L28">
        <f t="shared" ref="L28:L32" si="11">E28+G28+I28</f>
        <v>244.95</v>
      </c>
    </row>
    <row r="29" spans="1:12" x14ac:dyDescent="0.25">
      <c r="A29" s="8" t="s">
        <v>89</v>
      </c>
      <c r="B29" s="7"/>
      <c r="C29" s="70">
        <v>50</v>
      </c>
      <c r="D29" s="64">
        <v>2.2400000000000002</v>
      </c>
      <c r="E29" s="131">
        <f t="shared" si="8"/>
        <v>8.9600000000000009</v>
      </c>
      <c r="F29" s="64">
        <v>6.08</v>
      </c>
      <c r="G29" s="131">
        <f t="shared" si="9"/>
        <v>54.72</v>
      </c>
      <c r="H29" s="38">
        <v>4.08</v>
      </c>
      <c r="I29" s="131">
        <f t="shared" si="10"/>
        <v>16.32</v>
      </c>
      <c r="J29" s="38">
        <v>80</v>
      </c>
      <c r="L29">
        <f t="shared" si="11"/>
        <v>80</v>
      </c>
    </row>
    <row r="30" spans="1:12" ht="19.5" customHeight="1" x14ac:dyDescent="0.25">
      <c r="A30" s="2" t="s">
        <v>5</v>
      </c>
      <c r="B30" s="2" t="s">
        <v>114</v>
      </c>
      <c r="C30" s="7">
        <v>150</v>
      </c>
      <c r="D30" s="40">
        <v>0</v>
      </c>
      <c r="E30" s="131">
        <f t="shared" si="8"/>
        <v>0</v>
      </c>
      <c r="F30" s="40">
        <v>0</v>
      </c>
      <c r="G30" s="131">
        <f t="shared" si="9"/>
        <v>0</v>
      </c>
      <c r="H30" s="65">
        <v>0</v>
      </c>
      <c r="I30" s="131">
        <f t="shared" si="10"/>
        <v>0</v>
      </c>
      <c r="J30" s="65">
        <v>0</v>
      </c>
      <c r="L30">
        <f t="shared" si="11"/>
        <v>0</v>
      </c>
    </row>
    <row r="31" spans="1:12" ht="18" customHeight="1" x14ac:dyDescent="0.25">
      <c r="A31" s="42" t="s">
        <v>14</v>
      </c>
      <c r="B31" s="42"/>
      <c r="C31" s="7"/>
      <c r="D31" s="43">
        <f>SUM(D28:D30)</f>
        <v>17.75</v>
      </c>
      <c r="E31" s="131">
        <f t="shared" si="8"/>
        <v>71</v>
      </c>
      <c r="F31" s="43">
        <f>SUM(F28:F30)</f>
        <v>13.59</v>
      </c>
      <c r="G31" s="131">
        <f t="shared" si="9"/>
        <v>122.31</v>
      </c>
      <c r="H31" s="43">
        <f>SUM(H28:H30)</f>
        <v>32.909999999999997</v>
      </c>
      <c r="I31" s="131">
        <f t="shared" si="10"/>
        <v>131.63999999999999</v>
      </c>
      <c r="J31" s="43">
        <f>SUM(J28:J30)</f>
        <v>324.95</v>
      </c>
      <c r="L31">
        <f t="shared" si="11"/>
        <v>324.95</v>
      </c>
    </row>
    <row r="32" spans="1:12" ht="15.75" x14ac:dyDescent="0.25">
      <c r="A32" s="52" t="s">
        <v>24</v>
      </c>
      <c r="B32" s="71"/>
      <c r="C32" s="53"/>
      <c r="D32" s="54">
        <f>+D12+D23+D31</f>
        <v>67.319999999999993</v>
      </c>
      <c r="E32" s="131">
        <f t="shared" si="8"/>
        <v>269.27999999999997</v>
      </c>
      <c r="F32" s="54">
        <f>+F12+F23+F31</f>
        <v>47.69</v>
      </c>
      <c r="G32" s="131">
        <f t="shared" si="9"/>
        <v>429.21</v>
      </c>
      <c r="H32" s="54">
        <f>+H12+H23+H31</f>
        <v>140.62</v>
      </c>
      <c r="I32" s="131">
        <f t="shared" si="10"/>
        <v>562.48</v>
      </c>
      <c r="J32" s="54">
        <f>+J12+J23+J31</f>
        <v>1260.97</v>
      </c>
      <c r="L32">
        <f t="shared" si="11"/>
        <v>1260.97</v>
      </c>
    </row>
    <row r="33" spans="1:10" x14ac:dyDescent="0.25">
      <c r="A33" s="72"/>
      <c r="B33" s="72"/>
      <c r="C33" s="68"/>
      <c r="D33" s="68"/>
      <c r="E33" s="134"/>
      <c r="F33" s="68"/>
      <c r="G33" s="134"/>
      <c r="H33" s="29"/>
      <c r="J33" s="29"/>
    </row>
    <row r="34" spans="1:10" x14ac:dyDescent="0.25">
      <c r="A34" s="73" t="s">
        <v>151</v>
      </c>
      <c r="B34" s="30"/>
      <c r="C34" s="29"/>
      <c r="D34" s="29"/>
      <c r="F34" s="29"/>
      <c r="H34" s="29"/>
      <c r="J34" s="29"/>
    </row>
    <row r="35" spans="1:10" x14ac:dyDescent="0.25">
      <c r="A35" s="20" t="s">
        <v>152</v>
      </c>
    </row>
  </sheetData>
  <mergeCells count="13">
    <mergeCell ref="J15:J16"/>
    <mergeCell ref="B25:B27"/>
    <mergeCell ref="C25:C26"/>
    <mergeCell ref="D25:H25"/>
    <mergeCell ref="J26:J27"/>
    <mergeCell ref="B14:B16"/>
    <mergeCell ref="C14:C15"/>
    <mergeCell ref="D14:H14"/>
    <mergeCell ref="A4:F4"/>
    <mergeCell ref="B5:B7"/>
    <mergeCell ref="C5:C6"/>
    <mergeCell ref="D5:H5"/>
    <mergeCell ref="J6:J7"/>
  </mergeCells>
  <pageMargins left="0.78740157480314965" right="0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9"/>
  <sheetViews>
    <sheetView tabSelected="1" zoomScale="115" zoomScaleNormal="115" workbookViewId="0">
      <selection activeCell="P13" sqref="P1:P1048576"/>
    </sheetView>
  </sheetViews>
  <sheetFormatPr defaultRowHeight="15" x14ac:dyDescent="0.25"/>
  <cols>
    <col min="1" max="1" width="35.85546875" style="30" customWidth="1"/>
    <col min="2" max="2" width="6.42578125" style="29" customWidth="1"/>
    <col min="3" max="3" width="9" style="29" customWidth="1"/>
    <col min="4" max="4" width="7.85546875" style="29" customWidth="1"/>
    <col min="5" max="5" width="7.85546875" style="164" hidden="1" customWidth="1"/>
    <col min="6" max="6" width="7.5703125" style="29" customWidth="1"/>
    <col min="7" max="7" width="7.5703125" style="164" hidden="1" customWidth="1"/>
    <col min="8" max="8" width="8.85546875" style="29" customWidth="1"/>
    <col min="9" max="9" width="8.85546875" style="164" hidden="1" customWidth="1"/>
    <col min="10" max="10" width="9.28515625" style="29" customWidth="1"/>
    <col min="11" max="11" width="20.140625" style="30" hidden="1" customWidth="1"/>
    <col min="12" max="16" width="0" style="30" hidden="1" customWidth="1"/>
    <col min="17" max="16384" width="9.140625" style="30"/>
  </cols>
  <sheetData>
    <row r="2" spans="1:16" ht="18.75" x14ac:dyDescent="0.3">
      <c r="A2" s="57" t="s">
        <v>16</v>
      </c>
      <c r="B2" s="74"/>
      <c r="C2" s="29">
        <v>5</v>
      </c>
    </row>
    <row r="3" spans="1:16" ht="18.75" x14ac:dyDescent="0.3">
      <c r="A3" s="57"/>
      <c r="B3" s="74"/>
    </row>
    <row r="4" spans="1:16" x14ac:dyDescent="0.25">
      <c r="A4" s="31" t="s">
        <v>28</v>
      </c>
    </row>
    <row r="5" spans="1:16" x14ac:dyDescent="0.25">
      <c r="A5" s="31"/>
    </row>
    <row r="6" spans="1:16" ht="13.5" customHeight="1" x14ac:dyDescent="0.25">
      <c r="A6" s="228" t="s">
        <v>149</v>
      </c>
      <c r="B6" s="228"/>
      <c r="C6" s="228"/>
      <c r="D6" s="228"/>
      <c r="E6" s="228"/>
      <c r="F6" s="228"/>
      <c r="G6" s="186"/>
    </row>
    <row r="7" spans="1:16" x14ac:dyDescent="0.25">
      <c r="A7" s="75"/>
      <c r="B7" s="213" t="s">
        <v>22</v>
      </c>
      <c r="C7" s="231" t="s">
        <v>18</v>
      </c>
      <c r="D7" s="233" t="s">
        <v>19</v>
      </c>
      <c r="E7" s="224"/>
      <c r="F7" s="224"/>
      <c r="G7" s="224"/>
      <c r="H7" s="225"/>
      <c r="I7" s="188"/>
      <c r="J7" s="76"/>
    </row>
    <row r="8" spans="1:16" ht="26.25" x14ac:dyDescent="0.25">
      <c r="A8" s="75" t="s">
        <v>8</v>
      </c>
      <c r="B8" s="229"/>
      <c r="C8" s="232"/>
      <c r="D8" s="16" t="s">
        <v>20</v>
      </c>
      <c r="E8" s="182"/>
      <c r="F8" s="77" t="s">
        <v>49</v>
      </c>
      <c r="G8" s="182"/>
      <c r="H8" s="78" t="s">
        <v>21</v>
      </c>
      <c r="I8" s="189"/>
      <c r="J8" s="234" t="s">
        <v>3</v>
      </c>
    </row>
    <row r="9" spans="1:16" x14ac:dyDescent="0.25">
      <c r="A9" s="22"/>
      <c r="B9" s="230"/>
      <c r="C9" s="22" t="s">
        <v>11</v>
      </c>
      <c r="D9" s="22" t="s">
        <v>11</v>
      </c>
      <c r="E9" s="183"/>
      <c r="F9" s="22" t="s">
        <v>11</v>
      </c>
      <c r="G9" s="183"/>
      <c r="H9" s="22" t="s">
        <v>11</v>
      </c>
      <c r="I9" s="187"/>
      <c r="J9" s="232"/>
    </row>
    <row r="10" spans="1:16" ht="29.25" customHeight="1" x14ac:dyDescent="0.25">
      <c r="A10" s="12" t="s">
        <v>112</v>
      </c>
      <c r="B10" s="22" t="s">
        <v>111</v>
      </c>
      <c r="C10" s="16">
        <v>200</v>
      </c>
      <c r="D10" s="16">
        <v>4.24</v>
      </c>
      <c r="E10" s="184">
        <f>D10*4</f>
        <v>16.96</v>
      </c>
      <c r="F10" s="16">
        <v>2.84</v>
      </c>
      <c r="G10" s="184">
        <f>F10*9</f>
        <v>25.56</v>
      </c>
      <c r="H10" s="16">
        <v>21.79</v>
      </c>
      <c r="I10" s="184">
        <f>H10*4</f>
        <v>87.16</v>
      </c>
      <c r="J10" s="16">
        <v>129.68</v>
      </c>
      <c r="K10" s="72" t="s">
        <v>79</v>
      </c>
      <c r="L10" s="72" t="s">
        <v>101</v>
      </c>
      <c r="M10" s="72" t="s">
        <v>102</v>
      </c>
      <c r="P10" s="30">
        <f>E10+G10+I10</f>
        <v>129.68</v>
      </c>
    </row>
    <row r="11" spans="1:16" ht="30" customHeight="1" x14ac:dyDescent="0.25">
      <c r="A11" s="12" t="s">
        <v>103</v>
      </c>
      <c r="B11" s="21" t="s">
        <v>120</v>
      </c>
      <c r="C11" s="79" t="s">
        <v>109</v>
      </c>
      <c r="D11" s="22">
        <v>6.66</v>
      </c>
      <c r="E11" s="184">
        <f t="shared" ref="E11:E14" si="0">D11*4</f>
        <v>26.64</v>
      </c>
      <c r="F11" s="22">
        <v>3.2</v>
      </c>
      <c r="G11" s="184">
        <f t="shared" ref="G11:G14" si="1">F11*9</f>
        <v>28.8</v>
      </c>
      <c r="H11" s="22">
        <v>20</v>
      </c>
      <c r="I11" s="184">
        <f t="shared" ref="I11:I14" si="2">H11*4</f>
        <v>80</v>
      </c>
      <c r="J11" s="22">
        <v>135.44</v>
      </c>
      <c r="K11" s="14"/>
      <c r="L11" s="14" t="s">
        <v>104</v>
      </c>
      <c r="M11" s="14"/>
      <c r="P11" s="30">
        <f t="shared" ref="P11:P14" si="3">E11+G11+I11</f>
        <v>135.44</v>
      </c>
    </row>
    <row r="12" spans="1:16" x14ac:dyDescent="0.25">
      <c r="A12" s="192" t="s">
        <v>157</v>
      </c>
      <c r="B12" s="193"/>
      <c r="C12" s="79" t="s">
        <v>45</v>
      </c>
      <c r="D12" s="81">
        <v>0.36</v>
      </c>
      <c r="E12" s="184">
        <f t="shared" si="0"/>
        <v>1.44</v>
      </c>
      <c r="F12" s="81">
        <v>0.36</v>
      </c>
      <c r="G12" s="184">
        <f t="shared" si="1"/>
        <v>3.2399999999999998</v>
      </c>
      <c r="H12" s="81">
        <v>11.7</v>
      </c>
      <c r="I12" s="184">
        <f t="shared" si="2"/>
        <v>46.8</v>
      </c>
      <c r="J12" s="81">
        <v>51.48</v>
      </c>
      <c r="K12" s="14"/>
      <c r="L12" s="14"/>
      <c r="M12" s="14"/>
      <c r="P12" s="30">
        <f t="shared" si="3"/>
        <v>51.48</v>
      </c>
    </row>
    <row r="13" spans="1:16" x14ac:dyDescent="0.25">
      <c r="A13" s="80" t="s">
        <v>37</v>
      </c>
      <c r="B13" s="22" t="s">
        <v>114</v>
      </c>
      <c r="C13" s="22">
        <v>150</v>
      </c>
      <c r="D13" s="81">
        <v>0</v>
      </c>
      <c r="E13" s="184">
        <f t="shared" si="0"/>
        <v>0</v>
      </c>
      <c r="F13" s="81">
        <v>0</v>
      </c>
      <c r="G13" s="184">
        <f t="shared" si="1"/>
        <v>0</v>
      </c>
      <c r="H13" s="81">
        <v>0</v>
      </c>
      <c r="I13" s="184">
        <f t="shared" si="2"/>
        <v>0</v>
      </c>
      <c r="J13" s="81">
        <v>0</v>
      </c>
      <c r="P13" s="30">
        <f t="shared" si="3"/>
        <v>0</v>
      </c>
    </row>
    <row r="14" spans="1:16" x14ac:dyDescent="0.25">
      <c r="A14" s="42" t="s">
        <v>14</v>
      </c>
      <c r="B14" s="7"/>
      <c r="C14" s="7"/>
      <c r="D14" s="82">
        <f>SUM(D10:D13)</f>
        <v>11.26</v>
      </c>
      <c r="E14" s="184">
        <f t="shared" si="0"/>
        <v>45.04</v>
      </c>
      <c r="F14" s="82">
        <f>SUM(F10:F13)</f>
        <v>6.4</v>
      </c>
      <c r="G14" s="184">
        <f t="shared" si="1"/>
        <v>57.6</v>
      </c>
      <c r="H14" s="82">
        <f>SUM(H10:H13)</f>
        <v>53.489999999999995</v>
      </c>
      <c r="I14" s="184">
        <f t="shared" si="2"/>
        <v>213.95999999999998</v>
      </c>
      <c r="J14" s="82">
        <f>SUM(J10:J13)</f>
        <v>316.60000000000002</v>
      </c>
      <c r="P14" s="30">
        <f t="shared" si="3"/>
        <v>316.59999999999997</v>
      </c>
    </row>
    <row r="15" spans="1:16" ht="15.75" x14ac:dyDescent="0.25">
      <c r="A15" s="49"/>
      <c r="B15" s="48"/>
      <c r="C15" s="205" t="s">
        <v>150</v>
      </c>
      <c r="D15" s="205"/>
      <c r="E15" s="205"/>
      <c r="F15" s="205"/>
      <c r="G15" s="205"/>
      <c r="H15" s="205"/>
      <c r="I15" s="205"/>
      <c r="J15" s="205"/>
    </row>
    <row r="16" spans="1:16" x14ac:dyDescent="0.25">
      <c r="A16" s="83"/>
      <c r="B16" s="218" t="s">
        <v>22</v>
      </c>
      <c r="C16" s="231" t="s">
        <v>18</v>
      </c>
      <c r="D16" s="217" t="s">
        <v>19</v>
      </c>
      <c r="E16" s="217"/>
      <c r="F16" s="217"/>
      <c r="G16" s="217"/>
      <c r="H16" s="217"/>
      <c r="I16" s="183"/>
      <c r="J16" s="22"/>
      <c r="P16" s="30" t="s">
        <v>96</v>
      </c>
    </row>
    <row r="17" spans="1:16" ht="30.75" customHeight="1" x14ac:dyDescent="0.25">
      <c r="A17" s="84" t="s">
        <v>8</v>
      </c>
      <c r="B17" s="235"/>
      <c r="C17" s="232"/>
      <c r="D17" s="16" t="s">
        <v>20</v>
      </c>
      <c r="E17" s="182"/>
      <c r="F17" s="77" t="s">
        <v>49</v>
      </c>
      <c r="G17" s="182"/>
      <c r="H17" s="85" t="s">
        <v>21</v>
      </c>
      <c r="I17" s="190"/>
      <c r="J17" s="234" t="s">
        <v>3</v>
      </c>
    </row>
    <row r="18" spans="1:16" ht="19.5" customHeight="1" x14ac:dyDescent="0.25">
      <c r="A18" s="22"/>
      <c r="B18" s="230"/>
      <c r="C18" s="22" t="s">
        <v>11</v>
      </c>
      <c r="D18" s="22" t="s">
        <v>11</v>
      </c>
      <c r="E18" s="183"/>
      <c r="F18" s="22" t="s">
        <v>11</v>
      </c>
      <c r="G18" s="183"/>
      <c r="H18" s="22" t="s">
        <v>11</v>
      </c>
      <c r="I18" s="187"/>
      <c r="J18" s="232"/>
    </row>
    <row r="19" spans="1:16" ht="27" customHeight="1" x14ac:dyDescent="0.25">
      <c r="A19" s="86" t="s">
        <v>161</v>
      </c>
      <c r="B19" s="87" t="s">
        <v>115</v>
      </c>
      <c r="C19" s="22">
        <v>150</v>
      </c>
      <c r="D19" s="22">
        <v>1.89</v>
      </c>
      <c r="E19" s="184">
        <f t="shared" ref="E19:E24" si="4">D19*4</f>
        <v>7.56</v>
      </c>
      <c r="F19" s="22">
        <v>5.69</v>
      </c>
      <c r="G19" s="184">
        <f t="shared" ref="G19:G24" si="5">F19*9</f>
        <v>51.21</v>
      </c>
      <c r="H19" s="22">
        <v>11.24</v>
      </c>
      <c r="I19" s="184">
        <f t="shared" ref="I19:I24" si="6">H19*4</f>
        <v>44.96</v>
      </c>
      <c r="J19" s="88">
        <v>103.73</v>
      </c>
      <c r="L19" s="30" t="s">
        <v>105</v>
      </c>
      <c r="P19" s="30">
        <f>E19+G19+I19</f>
        <v>103.73</v>
      </c>
    </row>
    <row r="20" spans="1:16" ht="27" customHeight="1" x14ac:dyDescent="0.25">
      <c r="A20" s="12" t="s">
        <v>168</v>
      </c>
      <c r="B20" s="8"/>
      <c r="C20" s="191">
        <v>15</v>
      </c>
      <c r="D20" s="191">
        <v>0.39</v>
      </c>
      <c r="E20" s="194">
        <f t="shared" si="4"/>
        <v>1.56</v>
      </c>
      <c r="F20" s="191">
        <v>4.5</v>
      </c>
      <c r="G20" s="194">
        <f t="shared" si="5"/>
        <v>40.5</v>
      </c>
      <c r="H20" s="81">
        <v>0.4</v>
      </c>
      <c r="I20" s="194">
        <f t="shared" si="6"/>
        <v>1.6</v>
      </c>
      <c r="J20" s="81">
        <v>43.66</v>
      </c>
      <c r="L20" s="30">
        <f t="shared" ref="L20" si="7">E20+G20+I20</f>
        <v>43.660000000000004</v>
      </c>
      <c r="P20" s="30">
        <f t="shared" ref="P20:P24" si="8">E20+G20+I20</f>
        <v>43.660000000000004</v>
      </c>
    </row>
    <row r="21" spans="1:16" ht="24" customHeight="1" x14ac:dyDescent="0.25">
      <c r="A21" s="12" t="s">
        <v>106</v>
      </c>
      <c r="B21" s="22" t="s">
        <v>116</v>
      </c>
      <c r="C21" s="89" t="s">
        <v>107</v>
      </c>
      <c r="D21" s="16">
        <v>9.66</v>
      </c>
      <c r="E21" s="184">
        <f t="shared" si="4"/>
        <v>38.64</v>
      </c>
      <c r="F21" s="16">
        <v>6.17</v>
      </c>
      <c r="G21" s="184">
        <f t="shared" si="5"/>
        <v>55.53</v>
      </c>
      <c r="H21" s="90">
        <v>42.38</v>
      </c>
      <c r="I21" s="184">
        <f t="shared" si="6"/>
        <v>169.52</v>
      </c>
      <c r="J21" s="90">
        <v>263.64999999999998</v>
      </c>
      <c r="K21" s="91" t="s">
        <v>80</v>
      </c>
      <c r="P21" s="30">
        <f t="shared" si="8"/>
        <v>263.69</v>
      </c>
    </row>
    <row r="22" spans="1:16" ht="29.25" customHeight="1" x14ac:dyDescent="0.25">
      <c r="A22" s="12" t="s">
        <v>108</v>
      </c>
      <c r="B22" s="22" t="s">
        <v>117</v>
      </c>
      <c r="C22" s="22">
        <v>80</v>
      </c>
      <c r="D22" s="22">
        <v>1.22</v>
      </c>
      <c r="E22" s="184">
        <f t="shared" si="4"/>
        <v>4.88</v>
      </c>
      <c r="F22" s="22">
        <v>6.32</v>
      </c>
      <c r="G22" s="184">
        <f t="shared" si="5"/>
        <v>56.88</v>
      </c>
      <c r="H22" s="22">
        <v>6.39</v>
      </c>
      <c r="I22" s="184">
        <f t="shared" si="6"/>
        <v>25.56</v>
      </c>
      <c r="J22" s="22">
        <v>87.32</v>
      </c>
      <c r="K22" s="91" t="s">
        <v>81</v>
      </c>
      <c r="P22" s="30">
        <f t="shared" si="8"/>
        <v>87.320000000000007</v>
      </c>
    </row>
    <row r="23" spans="1:16" ht="14.25" customHeight="1" x14ac:dyDescent="0.25">
      <c r="A23" s="12" t="s">
        <v>30</v>
      </c>
      <c r="B23" s="21"/>
      <c r="C23" s="22">
        <v>30</v>
      </c>
      <c r="D23" s="22">
        <v>2.2200000000000002</v>
      </c>
      <c r="E23" s="184">
        <f t="shared" si="4"/>
        <v>8.8800000000000008</v>
      </c>
      <c r="F23" s="22">
        <v>0.48</v>
      </c>
      <c r="G23" s="184">
        <f t="shared" si="5"/>
        <v>4.32</v>
      </c>
      <c r="H23" s="81">
        <v>12.84</v>
      </c>
      <c r="I23" s="184">
        <f t="shared" si="6"/>
        <v>51.36</v>
      </c>
      <c r="J23" s="81">
        <v>64.56</v>
      </c>
      <c r="K23" s="91"/>
      <c r="P23" s="30">
        <f t="shared" si="8"/>
        <v>64.56</v>
      </c>
    </row>
    <row r="24" spans="1:16" ht="16.5" customHeight="1" x14ac:dyDescent="0.25">
      <c r="A24" s="75" t="s">
        <v>31</v>
      </c>
      <c r="B24" s="22"/>
      <c r="C24" s="22">
        <v>150</v>
      </c>
      <c r="D24" s="81">
        <v>0</v>
      </c>
      <c r="E24" s="184">
        <f t="shared" si="4"/>
        <v>0</v>
      </c>
      <c r="F24" s="81">
        <v>0</v>
      </c>
      <c r="G24" s="184">
        <f t="shared" si="5"/>
        <v>0</v>
      </c>
      <c r="H24" s="22">
        <v>0</v>
      </c>
      <c r="I24" s="184">
        <f t="shared" si="6"/>
        <v>0</v>
      </c>
      <c r="J24" s="76">
        <v>0</v>
      </c>
      <c r="P24" s="30">
        <f t="shared" si="8"/>
        <v>0</v>
      </c>
    </row>
    <row r="25" spans="1:16" ht="16.5" customHeight="1" x14ac:dyDescent="0.25">
      <c r="A25" s="92" t="s">
        <v>14</v>
      </c>
      <c r="B25" s="22"/>
      <c r="C25" s="22"/>
      <c r="D25" s="93">
        <f>SUM(D21:D24)</f>
        <v>13.100000000000001</v>
      </c>
      <c r="E25" s="185"/>
      <c r="F25" s="93">
        <f>SUM(F21:F24)</f>
        <v>12.97</v>
      </c>
      <c r="G25" s="185"/>
      <c r="H25" s="93">
        <f>SUM(H21:H24)</f>
        <v>61.61</v>
      </c>
      <c r="I25" s="185"/>
      <c r="J25" s="93">
        <v>562.96</v>
      </c>
      <c r="P25" s="30">
        <f>SUM(P19:P24)</f>
        <v>562.96</v>
      </c>
    </row>
    <row r="26" spans="1:16" ht="15.75" x14ac:dyDescent="0.25">
      <c r="A26" s="67"/>
      <c r="B26" s="48"/>
      <c r="C26" s="48"/>
      <c r="D26" s="49" t="s">
        <v>41</v>
      </c>
      <c r="E26" s="170"/>
      <c r="F26" s="50"/>
      <c r="G26" s="170"/>
      <c r="H26" s="68"/>
      <c r="I26" s="173"/>
      <c r="J26" s="68"/>
    </row>
    <row r="27" spans="1:16" x14ac:dyDescent="0.25">
      <c r="A27" s="75"/>
      <c r="B27" s="213" t="s">
        <v>22</v>
      </c>
      <c r="C27" s="231" t="s">
        <v>18</v>
      </c>
      <c r="D27" s="217" t="s">
        <v>19</v>
      </c>
      <c r="E27" s="217"/>
      <c r="F27" s="217"/>
      <c r="G27" s="217"/>
      <c r="H27" s="217"/>
      <c r="I27" s="183"/>
      <c r="J27" s="22"/>
    </row>
    <row r="28" spans="1:16" ht="25.5" x14ac:dyDescent="0.25">
      <c r="A28" s="75" t="s">
        <v>8</v>
      </c>
      <c r="B28" s="229"/>
      <c r="C28" s="232"/>
      <c r="D28" s="16" t="s">
        <v>20</v>
      </c>
      <c r="E28" s="182"/>
      <c r="F28" s="77" t="s">
        <v>49</v>
      </c>
      <c r="G28" s="182"/>
      <c r="H28" s="85" t="s">
        <v>21</v>
      </c>
      <c r="I28" s="190"/>
      <c r="J28" s="234" t="s">
        <v>3</v>
      </c>
    </row>
    <row r="29" spans="1:16" x14ac:dyDescent="0.25">
      <c r="A29" s="22"/>
      <c r="B29" s="230"/>
      <c r="C29" s="22" t="s">
        <v>11</v>
      </c>
      <c r="D29" s="22" t="s">
        <v>11</v>
      </c>
      <c r="E29" s="183"/>
      <c r="F29" s="22" t="s">
        <v>11</v>
      </c>
      <c r="G29" s="183"/>
      <c r="H29" s="22" t="s">
        <v>11</v>
      </c>
      <c r="I29" s="187"/>
      <c r="J29" s="232"/>
    </row>
    <row r="30" spans="1:16" ht="26.25" x14ac:dyDescent="0.25">
      <c r="A30" s="12" t="s">
        <v>162</v>
      </c>
      <c r="B30" s="22" t="s">
        <v>118</v>
      </c>
      <c r="C30" s="126" t="s">
        <v>170</v>
      </c>
      <c r="D30" s="22">
        <v>13.5</v>
      </c>
      <c r="E30" s="184">
        <f t="shared" ref="E30:E32" si="9">D30*4</f>
        <v>54</v>
      </c>
      <c r="F30" s="22">
        <v>9.9499999999999993</v>
      </c>
      <c r="G30" s="184">
        <f t="shared" ref="G30:G32" si="10">F30*9</f>
        <v>89.55</v>
      </c>
      <c r="H30" s="94">
        <v>27.73</v>
      </c>
      <c r="I30" s="184">
        <f t="shared" ref="I30:I32" si="11">H30*4</f>
        <v>110.92</v>
      </c>
      <c r="J30" s="94">
        <v>254.47</v>
      </c>
      <c r="K30" s="30" t="s">
        <v>86</v>
      </c>
      <c r="P30" s="30">
        <f>E30+G30+I30</f>
        <v>254.47000000000003</v>
      </c>
    </row>
    <row r="31" spans="1:16" ht="21.75" customHeight="1" x14ac:dyDescent="0.25">
      <c r="A31" s="12" t="s">
        <v>87</v>
      </c>
      <c r="B31" s="22" t="s">
        <v>119</v>
      </c>
      <c r="C31" s="22">
        <v>50</v>
      </c>
      <c r="D31" s="81">
        <v>2.2400000000000002</v>
      </c>
      <c r="E31" s="184">
        <f t="shared" si="9"/>
        <v>8.9600000000000009</v>
      </c>
      <c r="F31" s="81">
        <v>6.08</v>
      </c>
      <c r="G31" s="184">
        <f t="shared" si="10"/>
        <v>54.72</v>
      </c>
      <c r="H31" s="94">
        <v>4.08</v>
      </c>
      <c r="I31" s="184">
        <f t="shared" si="11"/>
        <v>16.32</v>
      </c>
      <c r="J31" s="94">
        <v>80</v>
      </c>
      <c r="K31" s="30" t="s">
        <v>88</v>
      </c>
      <c r="P31" s="96">
        <f t="shared" ref="P31:P32" si="12">E31+G31+I31</f>
        <v>80</v>
      </c>
    </row>
    <row r="32" spans="1:16" ht="25.5" customHeight="1" x14ac:dyDescent="0.25">
      <c r="A32" s="75" t="s">
        <v>5</v>
      </c>
      <c r="B32" s="22" t="s">
        <v>114</v>
      </c>
      <c r="C32" s="22">
        <v>150</v>
      </c>
      <c r="D32" s="81">
        <v>0</v>
      </c>
      <c r="E32" s="184">
        <f t="shared" si="9"/>
        <v>0</v>
      </c>
      <c r="F32" s="81">
        <v>0</v>
      </c>
      <c r="G32" s="184">
        <f t="shared" si="10"/>
        <v>0</v>
      </c>
      <c r="H32" s="81">
        <v>0</v>
      </c>
      <c r="I32" s="184">
        <f t="shared" si="11"/>
        <v>0</v>
      </c>
      <c r="J32" s="81">
        <v>0</v>
      </c>
      <c r="P32" s="30">
        <f t="shared" si="12"/>
        <v>0</v>
      </c>
    </row>
    <row r="33" spans="1:16" x14ac:dyDescent="0.25">
      <c r="A33" s="92" t="s">
        <v>14</v>
      </c>
      <c r="B33" s="22"/>
      <c r="C33" s="22"/>
      <c r="D33" s="93">
        <f>SUM(D30:D32)</f>
        <v>15.74</v>
      </c>
      <c r="E33" s="185"/>
      <c r="F33" s="93">
        <f>SUM(F30:F32)</f>
        <v>16.03</v>
      </c>
      <c r="G33" s="185"/>
      <c r="H33" s="93">
        <f>SUM(H30:H32)</f>
        <v>31.810000000000002</v>
      </c>
      <c r="I33" s="185"/>
      <c r="J33" s="93">
        <f>SUM(J30:J32)</f>
        <v>334.47</v>
      </c>
      <c r="P33" s="30">
        <f>SUM(P30:P32)</f>
        <v>334.47</v>
      </c>
    </row>
    <row r="34" spans="1:16" x14ac:dyDescent="0.25">
      <c r="A34" s="92" t="s">
        <v>24</v>
      </c>
      <c r="B34" s="82"/>
      <c r="C34" s="82"/>
      <c r="D34" s="93">
        <f>+D14+D25+D33</f>
        <v>40.1</v>
      </c>
      <c r="E34" s="185"/>
      <c r="F34" s="93">
        <f>+F14+F25+F33</f>
        <v>35.400000000000006</v>
      </c>
      <c r="G34" s="185"/>
      <c r="H34" s="93">
        <f>+H14+H25+H33</f>
        <v>146.91</v>
      </c>
      <c r="I34" s="185"/>
      <c r="J34" s="93">
        <f>+J14+J25+J33</f>
        <v>1214.0300000000002</v>
      </c>
    </row>
    <row r="35" spans="1:16" x14ac:dyDescent="0.25">
      <c r="A35" s="72"/>
      <c r="B35" s="68"/>
      <c r="C35" s="68"/>
      <c r="D35" s="68"/>
      <c r="E35" s="173"/>
      <c r="F35" s="68"/>
      <c r="G35" s="173"/>
    </row>
    <row r="38" spans="1:16" x14ac:dyDescent="0.25">
      <c r="A38" s="95" t="s">
        <v>151</v>
      </c>
    </row>
    <row r="39" spans="1:16" x14ac:dyDescent="0.25">
      <c r="A39" s="95" t="s">
        <v>152</v>
      </c>
    </row>
  </sheetData>
  <mergeCells count="14">
    <mergeCell ref="C15:J15"/>
    <mergeCell ref="J17:J18"/>
    <mergeCell ref="B27:B29"/>
    <mergeCell ref="C27:C28"/>
    <mergeCell ref="D27:H27"/>
    <mergeCell ref="J28:J29"/>
    <mergeCell ref="B16:B18"/>
    <mergeCell ref="C16:C17"/>
    <mergeCell ref="D16:H16"/>
    <mergeCell ref="A6:F6"/>
    <mergeCell ref="B7:B9"/>
    <mergeCell ref="C7:C8"/>
    <mergeCell ref="D7:H7"/>
    <mergeCell ref="J8:J9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 sav,-4</vt:lpstr>
      <vt:lpstr>1-2</vt:lpstr>
      <vt:lpstr>1-Nr.3</vt:lpstr>
      <vt:lpstr>1-1</vt:lpstr>
      <vt:lpstr>1-Nr5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hp</cp:lastModifiedBy>
  <cp:lastPrinted>2018-12-12T11:38:35Z</cp:lastPrinted>
  <dcterms:created xsi:type="dcterms:W3CDTF">2016-03-03T13:47:57Z</dcterms:created>
  <dcterms:modified xsi:type="dcterms:W3CDTF">2018-12-12T11:38:40Z</dcterms:modified>
</cp:coreProperties>
</file>