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Žiežmariai\Darželis galutinis\Koreguotas 2018.02\"/>
    </mc:Choice>
  </mc:AlternateContent>
  <bookViews>
    <workbookView xWindow="480" yWindow="120" windowWidth="20730" windowHeight="11760" activeTab="4"/>
  </bookViews>
  <sheets>
    <sheet name="3-2" sheetId="13" r:id="rId1"/>
    <sheet name="3-1" sheetId="12" r:id="rId2"/>
    <sheet name="3 nr.3" sheetId="14" r:id="rId3"/>
    <sheet name="3 nr.4" sheetId="19" r:id="rId4"/>
    <sheet name="3-5" sheetId="15" r:id="rId5"/>
  </sheets>
  <calcPr calcId="152511"/>
</workbook>
</file>

<file path=xl/calcChain.xml><?xml version="1.0" encoding="utf-8"?>
<calcChain xmlns="http://schemas.openxmlformats.org/spreadsheetml/2006/main">
  <c r="K33" i="15" l="1"/>
  <c r="K31" i="15"/>
  <c r="K32" i="15"/>
  <c r="K30" i="15"/>
  <c r="I31" i="15"/>
  <c r="I32" i="15"/>
  <c r="G31" i="15"/>
  <c r="G32" i="15"/>
  <c r="E31" i="15"/>
  <c r="E32" i="15"/>
  <c r="I30" i="15"/>
  <c r="I23" i="15"/>
  <c r="G30" i="15"/>
  <c r="E30" i="15"/>
  <c r="K24" i="15"/>
  <c r="K18" i="15"/>
  <c r="K19" i="15"/>
  <c r="K20" i="15"/>
  <c r="K21" i="15"/>
  <c r="K22" i="15"/>
  <c r="K23" i="15"/>
  <c r="K17" i="15"/>
  <c r="K12" i="15"/>
  <c r="I18" i="15" l="1"/>
  <c r="I19" i="15"/>
  <c r="I20" i="15"/>
  <c r="I21" i="15"/>
  <c r="I22" i="15"/>
  <c r="G18" i="15"/>
  <c r="G19" i="15"/>
  <c r="G20" i="15"/>
  <c r="G21" i="15"/>
  <c r="G22" i="15"/>
  <c r="G23" i="15"/>
  <c r="E18" i="15"/>
  <c r="E19" i="15"/>
  <c r="E20" i="15"/>
  <c r="E21" i="15"/>
  <c r="E22" i="15"/>
  <c r="E23" i="15"/>
  <c r="I17" i="15"/>
  <c r="G17" i="15"/>
  <c r="E17" i="15"/>
  <c r="K9" i="15"/>
  <c r="K10" i="15"/>
  <c r="I9" i="15"/>
  <c r="I10" i="15"/>
  <c r="I11" i="15"/>
  <c r="G9" i="15"/>
  <c r="G10" i="15"/>
  <c r="G11" i="15"/>
  <c r="E9" i="15"/>
  <c r="E10" i="15"/>
  <c r="K8" i="15"/>
  <c r="I8" i="15"/>
  <c r="G8" i="15"/>
  <c r="E8" i="15"/>
  <c r="L33" i="19"/>
  <c r="I32" i="19"/>
  <c r="I33" i="19"/>
  <c r="G32" i="19"/>
  <c r="G33" i="19"/>
  <c r="E32" i="19"/>
  <c r="E33" i="19"/>
  <c r="L31" i="19"/>
  <c r="I31" i="19"/>
  <c r="G31" i="19"/>
  <c r="E31" i="19"/>
  <c r="L24" i="19"/>
  <c r="L25" i="19" s="1"/>
  <c r="L18" i="19"/>
  <c r="L19" i="19"/>
  <c r="L20" i="19"/>
  <c r="L21" i="19"/>
  <c r="L22" i="19"/>
  <c r="L23" i="19"/>
  <c r="L17" i="19"/>
  <c r="I18" i="19"/>
  <c r="I19" i="19"/>
  <c r="I20" i="19"/>
  <c r="I21" i="19"/>
  <c r="I22" i="19"/>
  <c r="I23" i="19"/>
  <c r="G18" i="19"/>
  <c r="G19" i="19"/>
  <c r="G20" i="19"/>
  <c r="G21" i="19"/>
  <c r="G22" i="19"/>
  <c r="G23" i="19"/>
  <c r="E18" i="19"/>
  <c r="E19" i="19"/>
  <c r="E20" i="19"/>
  <c r="E21" i="19"/>
  <c r="E22" i="19"/>
  <c r="E23" i="19"/>
  <c r="I17" i="19"/>
  <c r="G17" i="19"/>
  <c r="E17" i="19"/>
  <c r="L11" i="19"/>
  <c r="L9" i="19"/>
  <c r="L10" i="19"/>
  <c r="L8" i="19"/>
  <c r="I9" i="19"/>
  <c r="I10" i="19"/>
  <c r="G9" i="19"/>
  <c r="G10" i="19"/>
  <c r="E9" i="19"/>
  <c r="E10" i="19"/>
  <c r="I8" i="19"/>
  <c r="G8" i="19"/>
  <c r="E8" i="19"/>
  <c r="L34" i="14"/>
  <c r="L32" i="14"/>
  <c r="L33" i="14"/>
  <c r="L31" i="14"/>
  <c r="I32" i="14"/>
  <c r="I33" i="14"/>
  <c r="G32" i="14"/>
  <c r="G33" i="14"/>
  <c r="E32" i="14"/>
  <c r="E33" i="14"/>
  <c r="I31" i="14"/>
  <c r="G31" i="14"/>
  <c r="E31" i="14"/>
  <c r="L13" i="14"/>
  <c r="L10" i="14"/>
  <c r="L11" i="14"/>
  <c r="L12" i="14"/>
  <c r="L9" i="14"/>
  <c r="L19" i="14"/>
  <c r="L20" i="14"/>
  <c r="L22" i="14"/>
  <c r="L23" i="14"/>
  <c r="L24" i="14"/>
  <c r="L18" i="14"/>
  <c r="I19" i="14"/>
  <c r="I20" i="14"/>
  <c r="I21" i="14"/>
  <c r="I22" i="14"/>
  <c r="I23" i="14"/>
  <c r="I24" i="14"/>
  <c r="G19" i="14"/>
  <c r="G20" i="14"/>
  <c r="G21" i="14"/>
  <c r="G22" i="14"/>
  <c r="G23" i="14"/>
  <c r="G24" i="14"/>
  <c r="E20" i="14"/>
  <c r="E21" i="14"/>
  <c r="E22" i="14"/>
  <c r="E23" i="14"/>
  <c r="E24" i="14"/>
  <c r="E19" i="14"/>
  <c r="I18" i="14"/>
  <c r="G18" i="14"/>
  <c r="E18" i="14"/>
  <c r="I10" i="14"/>
  <c r="I11" i="14"/>
  <c r="I12" i="14"/>
  <c r="G10" i="14"/>
  <c r="G11" i="14"/>
  <c r="G12" i="14"/>
  <c r="E10" i="14"/>
  <c r="E11" i="14"/>
  <c r="E12" i="14"/>
  <c r="I9" i="14"/>
  <c r="G9" i="14"/>
  <c r="E9" i="14"/>
  <c r="K29" i="12"/>
  <c r="K30" i="12"/>
  <c r="K31" i="12"/>
  <c r="K32" i="12"/>
  <c r="K28" i="12"/>
  <c r="I29" i="12"/>
  <c r="I30" i="12"/>
  <c r="I31" i="12"/>
  <c r="I32" i="12"/>
  <c r="G29" i="12"/>
  <c r="G30" i="12"/>
  <c r="G31" i="12"/>
  <c r="G32" i="12"/>
  <c r="E29" i="12"/>
  <c r="E30" i="12"/>
  <c r="E31" i="12"/>
  <c r="E32" i="12"/>
  <c r="I28" i="12"/>
  <c r="G28" i="12"/>
  <c r="E28" i="12"/>
  <c r="K23" i="12"/>
  <c r="L21" i="14" l="1"/>
  <c r="L25" i="14" s="1"/>
  <c r="L32" i="19"/>
  <c r="L34" i="19" s="1"/>
  <c r="K19" i="12"/>
  <c r="K20" i="12"/>
  <c r="K21" i="12"/>
  <c r="K22" i="12"/>
  <c r="K17" i="12"/>
  <c r="I22" i="12"/>
  <c r="I18" i="12"/>
  <c r="I19" i="12"/>
  <c r="I20" i="12"/>
  <c r="I21" i="12"/>
  <c r="G18" i="12"/>
  <c r="G19" i="12"/>
  <c r="G20" i="12"/>
  <c r="G21" i="12"/>
  <c r="G22" i="12"/>
  <c r="E18" i="12"/>
  <c r="E19" i="12"/>
  <c r="E20" i="12"/>
  <c r="E21" i="12"/>
  <c r="E22" i="12"/>
  <c r="I17" i="12"/>
  <c r="G17" i="12"/>
  <c r="E17" i="12"/>
  <c r="K12" i="12"/>
  <c r="K9" i="12"/>
  <c r="K10" i="12"/>
  <c r="K11" i="12"/>
  <c r="I9" i="12"/>
  <c r="I10" i="12"/>
  <c r="I11" i="12"/>
  <c r="G9" i="12"/>
  <c r="G10" i="12"/>
  <c r="G11" i="12"/>
  <c r="E9" i="12"/>
  <c r="E10" i="12"/>
  <c r="E11" i="12"/>
  <c r="K8" i="12"/>
  <c r="I8" i="12"/>
  <c r="G8" i="12"/>
  <c r="E8" i="12"/>
  <c r="L30" i="13"/>
  <c r="L31" i="13"/>
  <c r="L29" i="13"/>
  <c r="L24" i="13"/>
  <c r="L19" i="13"/>
  <c r="L20" i="13"/>
  <c r="L21" i="13"/>
  <c r="L22" i="13"/>
  <c r="L23" i="13"/>
  <c r="L18" i="13"/>
  <c r="I30" i="13"/>
  <c r="I31" i="13"/>
  <c r="G30" i="13"/>
  <c r="G31" i="13"/>
  <c r="E30" i="13"/>
  <c r="E31" i="13"/>
  <c r="I29" i="13"/>
  <c r="G29" i="13"/>
  <c r="E29" i="13"/>
  <c r="I19" i="13"/>
  <c r="I20" i="13"/>
  <c r="I21" i="13"/>
  <c r="I22" i="13"/>
  <c r="I23" i="13"/>
  <c r="G19" i="13"/>
  <c r="G20" i="13"/>
  <c r="G21" i="13"/>
  <c r="G22" i="13"/>
  <c r="G23" i="13"/>
  <c r="E19" i="13"/>
  <c r="E20" i="13"/>
  <c r="E21" i="13"/>
  <c r="E22" i="13"/>
  <c r="E23" i="13"/>
  <c r="I18" i="13"/>
  <c r="G18" i="13"/>
  <c r="E18" i="13"/>
  <c r="L13" i="13"/>
  <c r="I10" i="13"/>
  <c r="I11" i="13"/>
  <c r="I12" i="13"/>
  <c r="G10" i="13"/>
  <c r="G11" i="13"/>
  <c r="G12" i="13"/>
  <c r="E10" i="13"/>
  <c r="L10" i="13" s="1"/>
  <c r="E11" i="13"/>
  <c r="L11" i="13" s="1"/>
  <c r="E12" i="13"/>
  <c r="L12" i="13" s="1"/>
  <c r="I9" i="13"/>
  <c r="G9" i="13"/>
  <c r="E9" i="13"/>
  <c r="L9" i="13" s="1"/>
  <c r="K18" i="12" l="1"/>
  <c r="J25" i="14"/>
  <c r="J12" i="12" l="1"/>
  <c r="H12" i="12"/>
  <c r="F12" i="12"/>
  <c r="D12" i="12"/>
  <c r="J13" i="13"/>
  <c r="H13" i="13"/>
  <c r="F13" i="13"/>
  <c r="D13" i="13"/>
  <c r="J31" i="13" l="1"/>
  <c r="J33" i="15"/>
  <c r="H33" i="15"/>
  <c r="F33" i="15"/>
  <c r="D33" i="15"/>
  <c r="J24" i="15"/>
  <c r="H24" i="15"/>
  <c r="F24" i="15"/>
  <c r="D24" i="15"/>
  <c r="J12" i="15"/>
  <c r="H12" i="15"/>
  <c r="F12" i="15"/>
  <c r="D12" i="15"/>
  <c r="J24" i="19"/>
  <c r="H34" i="15" l="1"/>
  <c r="F34" i="15"/>
  <c r="J34" i="15"/>
  <c r="D34" i="15"/>
  <c r="J34" i="19"/>
  <c r="H34" i="19"/>
  <c r="F34" i="19"/>
  <c r="D34" i="19"/>
  <c r="H24" i="19"/>
  <c r="F24" i="19"/>
  <c r="D24" i="19"/>
  <c r="J11" i="19"/>
  <c r="H11" i="19"/>
  <c r="F11" i="19"/>
  <c r="D11" i="19"/>
  <c r="H35" i="19" l="1"/>
  <c r="F35" i="19"/>
  <c r="D35" i="19"/>
  <c r="J35" i="19"/>
  <c r="J34" i="14"/>
  <c r="H34" i="14"/>
  <c r="F34" i="14"/>
  <c r="D34" i="14"/>
  <c r="H25" i="14"/>
  <c r="F25" i="14"/>
  <c r="D25" i="14"/>
  <c r="J13" i="14"/>
  <c r="H13" i="14"/>
  <c r="F13" i="14"/>
  <c r="D13" i="14"/>
  <c r="D33" i="12"/>
  <c r="F33" i="12"/>
  <c r="H33" i="12"/>
  <c r="J33" i="12"/>
  <c r="J23" i="12"/>
  <c r="H23" i="12"/>
  <c r="F23" i="12"/>
  <c r="D23" i="12"/>
  <c r="F34" i="12" l="1"/>
  <c r="D34" i="12"/>
  <c r="J34" i="12"/>
  <c r="J35" i="14"/>
  <c r="D35" i="14"/>
  <c r="F35" i="14"/>
  <c r="H35" i="14"/>
  <c r="H34" i="12"/>
  <c r="H31" i="13" l="1"/>
  <c r="F31" i="13"/>
  <c r="D31" i="13"/>
  <c r="J24" i="13"/>
  <c r="H24" i="13"/>
  <c r="F24" i="13"/>
  <c r="D24" i="13"/>
  <c r="H32" i="13" l="1"/>
  <c r="D32" i="13"/>
  <c r="J32" i="13"/>
  <c r="F32" i="13"/>
</calcChain>
</file>

<file path=xl/sharedStrings.xml><?xml version="1.0" encoding="utf-8"?>
<sst xmlns="http://schemas.openxmlformats.org/spreadsheetml/2006/main" count="365" uniqueCount="116">
  <si>
    <t>Pirmadienis</t>
  </si>
  <si>
    <t>Išeiga</t>
  </si>
  <si>
    <t>g</t>
  </si>
  <si>
    <t>Patiekalo pavadinimas</t>
  </si>
  <si>
    <t>Iš viso (dienos davinio) :</t>
  </si>
  <si>
    <t>Iš viso:</t>
  </si>
  <si>
    <t>Trečiadienis</t>
  </si>
  <si>
    <t>Ketvirtadienis</t>
  </si>
  <si>
    <t>Penktadienis</t>
  </si>
  <si>
    <t>Antradienis</t>
  </si>
  <si>
    <t>PUSRYČIAI 08:00 - 0 9:00</t>
  </si>
  <si>
    <t>Rp.Nr.</t>
  </si>
  <si>
    <t>Patiekalo maistinė vertė, g</t>
  </si>
  <si>
    <t>baltymai</t>
  </si>
  <si>
    <t>Energetinė vertė Kcal</t>
  </si>
  <si>
    <t>Nesaldinta arbata</t>
  </si>
  <si>
    <t>PIETŪS 13:00 val.</t>
  </si>
  <si>
    <t>angliavandeniai</t>
  </si>
  <si>
    <t>Viso grūdo ruginė duona</t>
  </si>
  <si>
    <t>Vanduo</t>
  </si>
  <si>
    <t>VAKARIENĖ 15:00  - 16:00 val.</t>
  </si>
  <si>
    <t>Nesaldintas jogurtas (2,5%)</t>
  </si>
  <si>
    <t>Viso grūdo avižinių dribsnių košė su ypač tyru alyvuogių aliejumi (augalinis) (tausojantis)</t>
  </si>
  <si>
    <t>Viso  grūdo ruginė duona su sviestu (82%) ir varške (9%)</t>
  </si>
  <si>
    <t>25/5/20</t>
  </si>
  <si>
    <t>80</t>
  </si>
  <si>
    <t>Perlinių kruopų sriuba (augalinis) (tausojantis)</t>
  </si>
  <si>
    <t>Biri grikių košė su sviestu (82%) (tausojantis)</t>
  </si>
  <si>
    <t>Varškė (9%) su kefyru (2,5%) ir trintais vaisiais /uogomis</t>
  </si>
  <si>
    <t>35/20/5</t>
  </si>
  <si>
    <t>90</t>
  </si>
  <si>
    <t>100</t>
  </si>
  <si>
    <t>Tiršta manų košė su sėlenėlėmis ir sviestu (82%) (tausojantis)</t>
  </si>
  <si>
    <t>Daržovių ir viso grūdo makaronų sriuba (augalinis) (tausojantis)</t>
  </si>
  <si>
    <t>Varškės (9%) apkepas (tausojantis)</t>
  </si>
  <si>
    <t>Kefyras (2,5%)</t>
  </si>
  <si>
    <t>Tiršta pomidorų ir lęšių sriuba (augalinis) (tausojantis)</t>
  </si>
  <si>
    <t>100 (55/45)</t>
  </si>
  <si>
    <t>riebalai</t>
  </si>
  <si>
    <t>Orkaitėjesu garais kepti kiaulienos kukuliai (tausojantis)</t>
  </si>
  <si>
    <t>Su garais keptas žuvies maltinukas (tausojantis)</t>
  </si>
  <si>
    <t>Plovas su vištiena (tausojantis)</t>
  </si>
  <si>
    <t>kr</t>
  </si>
  <si>
    <t>Kukurūzų kruopų košė su sviestu (82%) ir cinamonu (tausojantis)</t>
  </si>
  <si>
    <t>Morkų ir salierų  salotos su nesaldintu jogurtu (2,5%)</t>
  </si>
  <si>
    <t>koloraž</t>
  </si>
  <si>
    <t>160 (120/40)</t>
  </si>
  <si>
    <t>Žirnių bulvių  košė su sviestu (82%) (tausojantis)</t>
  </si>
  <si>
    <t xml:space="preserve">Lietiniai blynai </t>
  </si>
  <si>
    <t>koloražas</t>
  </si>
  <si>
    <t>Biri perlinių kruopų košė  (tausojantis) (augalinis)</t>
  </si>
  <si>
    <t>Miežinių kruopų košė (tausojantis)</t>
  </si>
  <si>
    <t>Konservuotas agurkas</t>
  </si>
  <si>
    <t>Varškė(9%) su kefyru (2,5%)ir trintais vaisiais</t>
  </si>
  <si>
    <t xml:space="preserve"> </t>
  </si>
  <si>
    <t>Kietas fermentinis sūris (45%)</t>
  </si>
  <si>
    <t>K 14</t>
  </si>
  <si>
    <t>PA 3</t>
  </si>
  <si>
    <t>S 7</t>
  </si>
  <si>
    <t>A 10</t>
  </si>
  <si>
    <t>K 10</t>
  </si>
  <si>
    <t>V5</t>
  </si>
  <si>
    <t>K 2</t>
  </si>
  <si>
    <t xml:space="preserve">SUN </t>
  </si>
  <si>
    <t>G 1</t>
  </si>
  <si>
    <t>S 9</t>
  </si>
  <si>
    <t>A 9</t>
  </si>
  <si>
    <t>SA 2</t>
  </si>
  <si>
    <t>K4</t>
  </si>
  <si>
    <t>K 6</t>
  </si>
  <si>
    <t>PA 4</t>
  </si>
  <si>
    <t>G1</t>
  </si>
  <si>
    <t>A 11</t>
  </si>
  <si>
    <t>K 12</t>
  </si>
  <si>
    <t>SA 3</t>
  </si>
  <si>
    <t>V 10</t>
  </si>
  <si>
    <t>PA 5</t>
  </si>
  <si>
    <t>K 3</t>
  </si>
  <si>
    <t>S 11</t>
  </si>
  <si>
    <t>A 12</t>
  </si>
  <si>
    <t>V 15</t>
  </si>
  <si>
    <t>K 9</t>
  </si>
  <si>
    <t>A 13</t>
  </si>
  <si>
    <t>K 8</t>
  </si>
  <si>
    <t>V 9</t>
  </si>
  <si>
    <t>PIETŪS 12:00-13:00 val.</t>
  </si>
  <si>
    <t xml:space="preserve">Direktorė </t>
  </si>
  <si>
    <t>Audronė Tendzegolskienė</t>
  </si>
  <si>
    <t>Direktorė</t>
  </si>
  <si>
    <t>PIETŪS12:00 - 13:00 val.</t>
  </si>
  <si>
    <t>Pieniškos kiaulienos dešrelės (aukščiausia rūšis) (tausojantis)</t>
  </si>
  <si>
    <t>Virti ryžiai (tausojantis)</t>
  </si>
  <si>
    <t>150 (80/70)</t>
  </si>
  <si>
    <t xml:space="preserve">Varškės (9%)-bulvių kukuliai (tausojantis) </t>
  </si>
  <si>
    <t>Sezoniniai vaisiai, uogos ,</t>
  </si>
  <si>
    <t xml:space="preserve">Morkų ir  cukinijų salotos su ypač tyru alyvuogių aliejumi (augalinis) </t>
  </si>
  <si>
    <t>Virtų bulvių cepelinai su vištienos įdaru  (tausojantis)</t>
  </si>
  <si>
    <t xml:space="preserve">Kvietinių kruopų košė (tausojantis) </t>
  </si>
  <si>
    <t xml:space="preserve">Viso grūdo makaronai su ypač tyru alyvuogių aliejumi (tausojantis) </t>
  </si>
  <si>
    <t xml:space="preserve">Sezoniniai vaisiai, uogos , </t>
  </si>
  <si>
    <t>III Savaitė</t>
  </si>
  <si>
    <t>S 3</t>
  </si>
  <si>
    <t>Tiršta burokėlių sriuba (augalinis) (tausojantis)</t>
  </si>
  <si>
    <t xml:space="preserve">Sezoniniai vaisiai </t>
  </si>
  <si>
    <t>Tiršta šviežių kopūstų sriuba su bulvėmis ir morkomis (augalinis) (tausojantis</t>
  </si>
  <si>
    <t>S 1</t>
  </si>
  <si>
    <t>160 (60/100)</t>
  </si>
  <si>
    <t xml:space="preserve">Virtų burokėlių salotos su konservuotais  agurkais ir ypač tyru alyvuogių aliejumi (augalinis) </t>
  </si>
  <si>
    <t>SA 10</t>
  </si>
  <si>
    <t>Vištienos  šlaunelių mėsos troškinys  su žaliais žirneliais,morkomis (tausojantis)</t>
  </si>
  <si>
    <t>SA 6</t>
  </si>
  <si>
    <t>Pienas 2,5%</t>
  </si>
  <si>
    <t>Varškės (varškė 9%) padažas</t>
  </si>
  <si>
    <t>Traškios morkytės su traškia paprika</t>
  </si>
  <si>
    <t>Šviežių kopūstų ir morkų  salotos su ypač tyru alyvuogių aliejumi (augalinis)</t>
  </si>
  <si>
    <t>70/10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</si>
</sst>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0" fillId="0" borderId="0" xfId="0" applyNumberFormat="1" applyFill="1"/>
    <xf numFmtId="2" fontId="5" fillId="0" borderId="7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4" fillId="0" borderId="0" xfId="0" applyFont="1" applyFill="1"/>
    <xf numFmtId="0" fontId="0" fillId="0" borderId="0" xfId="0" applyFill="1" applyAlignment="1">
      <alignment horizontal="center"/>
    </xf>
    <xf numFmtId="0" fontId="1" fillId="0" borderId="0" xfId="0" applyFont="1" applyFill="1"/>
    <xf numFmtId="0" fontId="2" fillId="0" borderId="1" xfId="0" applyFont="1" applyFill="1" applyBorder="1"/>
    <xf numFmtId="0" fontId="2" fillId="0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wrapText="1"/>
    </xf>
    <xf numFmtId="0" fontId="0" fillId="0" borderId="0" xfId="0" applyFill="1" applyAlignment="1"/>
    <xf numFmtId="49" fontId="0" fillId="0" borderId="1" xfId="0" applyNumberFormat="1" applyFill="1" applyBorder="1" applyAlignment="1">
      <alignment horizontal="center" wrapText="1"/>
    </xf>
    <xf numFmtId="0" fontId="0" fillId="0" borderId="7" xfId="0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" xfId="0" applyFill="1" applyBorder="1"/>
    <xf numFmtId="2" fontId="0" fillId="0" borderId="1" xfId="0" applyNumberForma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7" xfId="0" applyFill="1" applyBorder="1"/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/>
    </xf>
    <xf numFmtId="49" fontId="0" fillId="0" borderId="0" xfId="0" applyNumberFormat="1" applyFill="1" applyBorder="1"/>
    <xf numFmtId="0" fontId="0" fillId="0" borderId="7" xfId="0" applyFont="1" applyFill="1" applyBorder="1"/>
    <xf numFmtId="0" fontId="0" fillId="0" borderId="1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4" xfId="0" applyFont="1" applyFill="1" applyBorder="1" applyAlignment="1"/>
    <xf numFmtId="0" fontId="0" fillId="0" borderId="3" xfId="0" applyFont="1" applyFill="1" applyBorder="1" applyAlignment="1"/>
    <xf numFmtId="0" fontId="0" fillId="0" borderId="2" xfId="0" applyFont="1" applyFill="1" applyBorder="1" applyAlignment="1">
      <alignment horizontal="center"/>
    </xf>
    <xf numFmtId="0" fontId="0" fillId="0" borderId="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0" fillId="0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0" fillId="2" borderId="7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12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0" fillId="2" borderId="4" xfId="0" applyFont="1" applyFill="1" applyBorder="1" applyAlignment="1"/>
    <xf numFmtId="0" fontId="0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wrapText="1"/>
    </xf>
    <xf numFmtId="0" fontId="0" fillId="2" borderId="12" xfId="0" applyFont="1" applyFill="1" applyBorder="1" applyAlignment="1"/>
    <xf numFmtId="0" fontId="0" fillId="2" borderId="13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center" wrapText="1"/>
    </xf>
    <xf numFmtId="0" fontId="0" fillId="0" borderId="8" xfId="0" applyFill="1" applyBorder="1"/>
    <xf numFmtId="0" fontId="0" fillId="0" borderId="7" xfId="0" applyFill="1" applyBorder="1"/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8" xfId="0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wrapText="1"/>
    </xf>
    <xf numFmtId="0" fontId="0" fillId="0" borderId="8" xfId="0" applyFont="1" applyFill="1" applyBorder="1"/>
    <xf numFmtId="0" fontId="0" fillId="0" borderId="7" xfId="0" applyFont="1" applyFill="1" applyBorder="1"/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6"/>
  <sheetViews>
    <sheetView workbookViewId="0">
      <selection activeCell="L1" sqref="L1:L1048576"/>
    </sheetView>
  </sheetViews>
  <sheetFormatPr defaultRowHeight="15" customHeight="1" x14ac:dyDescent="0.25"/>
  <cols>
    <col min="1" max="1" width="35.85546875" style="21" customWidth="1"/>
    <col min="2" max="2" width="7.42578125" style="21" customWidth="1"/>
    <col min="3" max="3" width="11.140625" style="31" customWidth="1"/>
    <col min="4" max="4" width="9.140625" style="31" customWidth="1"/>
    <col min="5" max="5" width="9.140625" style="95" hidden="1" customWidth="1"/>
    <col min="6" max="6" width="7.5703125" style="31" customWidth="1"/>
    <col min="7" max="7" width="7.5703125" style="95" hidden="1" customWidth="1"/>
    <col min="8" max="8" width="12.42578125" style="31" customWidth="1"/>
    <col min="9" max="9" width="12.42578125" style="95" hidden="1" customWidth="1"/>
    <col min="10" max="10" width="11" style="31" customWidth="1"/>
    <col min="11" max="12" width="0" style="21" hidden="1" customWidth="1"/>
    <col min="13" max="16384" width="9.140625" style="21"/>
  </cols>
  <sheetData>
    <row r="2" spans="1:19" ht="18.75" x14ac:dyDescent="0.3">
      <c r="A2" s="30" t="s">
        <v>100</v>
      </c>
      <c r="B2" s="30"/>
      <c r="C2" s="31">
        <v>12</v>
      </c>
    </row>
    <row r="4" spans="1:19" x14ac:dyDescent="0.25">
      <c r="A4" s="32" t="s">
        <v>9</v>
      </c>
    </row>
    <row r="5" spans="1:19" ht="30.75" customHeight="1" x14ac:dyDescent="0.25">
      <c r="A5" s="132" t="s">
        <v>10</v>
      </c>
      <c r="B5" s="132"/>
      <c r="C5" s="132"/>
      <c r="D5" s="132"/>
      <c r="E5" s="132"/>
      <c r="F5" s="132"/>
      <c r="G5" s="106"/>
    </row>
    <row r="6" spans="1:19" ht="15.75" x14ac:dyDescent="0.25">
      <c r="A6" s="33"/>
      <c r="B6" s="133" t="s">
        <v>11</v>
      </c>
      <c r="C6" s="136" t="s">
        <v>1</v>
      </c>
      <c r="D6" s="137" t="s">
        <v>12</v>
      </c>
      <c r="E6" s="138"/>
      <c r="F6" s="138"/>
      <c r="G6" s="138"/>
      <c r="H6" s="139"/>
      <c r="I6" s="108"/>
      <c r="J6" s="34"/>
    </row>
    <row r="7" spans="1:19" ht="29.25" customHeight="1" x14ac:dyDescent="0.25">
      <c r="A7" s="33" t="s">
        <v>3</v>
      </c>
      <c r="B7" s="134"/>
      <c r="C7" s="131"/>
      <c r="D7" s="35" t="s">
        <v>13</v>
      </c>
      <c r="E7" s="104"/>
      <c r="F7" s="36" t="s">
        <v>38</v>
      </c>
      <c r="G7" s="104"/>
      <c r="H7" s="37" t="s">
        <v>17</v>
      </c>
      <c r="I7" s="109"/>
      <c r="J7" s="130" t="s">
        <v>14</v>
      </c>
    </row>
    <row r="8" spans="1:19" ht="19.5" customHeight="1" x14ac:dyDescent="0.25">
      <c r="A8" s="3"/>
      <c r="B8" s="135"/>
      <c r="C8" s="3" t="s">
        <v>2</v>
      </c>
      <c r="D8" s="3" t="s">
        <v>2</v>
      </c>
      <c r="E8" s="97"/>
      <c r="F8" s="3" t="s">
        <v>2</v>
      </c>
      <c r="G8" s="97"/>
      <c r="H8" s="3" t="s">
        <v>2</v>
      </c>
      <c r="I8" s="107"/>
      <c r="J8" s="131"/>
      <c r="M8" s="38"/>
    </row>
    <row r="9" spans="1:19" ht="46.5" customHeight="1" x14ac:dyDescent="0.25">
      <c r="A9" s="1" t="s">
        <v>27</v>
      </c>
      <c r="B9" s="2" t="s">
        <v>56</v>
      </c>
      <c r="C9" s="35">
        <v>110</v>
      </c>
      <c r="D9" s="35">
        <v>6.54</v>
      </c>
      <c r="E9" s="96">
        <f>D9*4</f>
        <v>26.16</v>
      </c>
      <c r="F9" s="35">
        <v>4.28</v>
      </c>
      <c r="G9" s="96">
        <f>F9*9</f>
        <v>38.520000000000003</v>
      </c>
      <c r="H9" s="35">
        <v>35.6</v>
      </c>
      <c r="I9" s="96">
        <f>H9*4</f>
        <v>142.4</v>
      </c>
      <c r="J9" s="35">
        <v>207.02</v>
      </c>
      <c r="K9" s="21" t="s">
        <v>42</v>
      </c>
      <c r="L9" s="21">
        <f>E9+G9+I9</f>
        <v>207.08</v>
      </c>
      <c r="M9" s="11"/>
      <c r="N9" s="12"/>
      <c r="O9" s="13"/>
      <c r="P9" s="13"/>
      <c r="Q9" s="13"/>
      <c r="R9" s="13"/>
      <c r="S9" s="13"/>
    </row>
    <row r="10" spans="1:19" ht="30.75" customHeight="1" x14ac:dyDescent="0.25">
      <c r="A10" s="1" t="s">
        <v>28</v>
      </c>
      <c r="B10" s="2" t="s">
        <v>57</v>
      </c>
      <c r="C10" s="39" t="s">
        <v>29</v>
      </c>
      <c r="D10" s="5">
        <v>6.32</v>
      </c>
      <c r="E10" s="96">
        <f t="shared" ref="E10:E12" si="0">D10*4</f>
        <v>25.28</v>
      </c>
      <c r="F10" s="5">
        <v>3.67</v>
      </c>
      <c r="G10" s="96">
        <f t="shared" ref="G10:G12" si="1">F10*9</f>
        <v>33.03</v>
      </c>
      <c r="H10" s="28">
        <v>4.5</v>
      </c>
      <c r="I10" s="96">
        <f t="shared" ref="I10:I12" si="2">H10*4</f>
        <v>18</v>
      </c>
      <c r="J10" s="28">
        <v>76.3</v>
      </c>
      <c r="L10" s="21">
        <f t="shared" ref="L10:L12" si="3">E10+G10+I10</f>
        <v>76.31</v>
      </c>
      <c r="M10" s="11"/>
      <c r="N10" s="12"/>
      <c r="O10" s="58"/>
      <c r="P10" s="15"/>
      <c r="Q10" s="15"/>
      <c r="R10" s="10"/>
      <c r="S10" s="10"/>
    </row>
    <row r="11" spans="1:19" ht="23.25" customHeight="1" x14ac:dyDescent="0.25">
      <c r="A11" s="40" t="s">
        <v>103</v>
      </c>
      <c r="B11" s="2"/>
      <c r="C11" s="41" t="s">
        <v>30</v>
      </c>
      <c r="D11" s="5">
        <v>0.36</v>
      </c>
      <c r="E11" s="96">
        <f t="shared" si="0"/>
        <v>1.44</v>
      </c>
      <c r="F11" s="5">
        <v>0.36</v>
      </c>
      <c r="G11" s="96">
        <f t="shared" si="1"/>
        <v>3.2399999999999998</v>
      </c>
      <c r="H11" s="28">
        <v>11.7</v>
      </c>
      <c r="I11" s="96">
        <f t="shared" si="2"/>
        <v>46.8</v>
      </c>
      <c r="J11" s="28">
        <v>51.48</v>
      </c>
      <c r="L11" s="21">
        <f t="shared" si="3"/>
        <v>51.48</v>
      </c>
      <c r="M11" s="11"/>
      <c r="N11" s="12"/>
      <c r="O11" s="59"/>
      <c r="P11" s="15"/>
      <c r="Q11" s="15"/>
      <c r="R11" s="10"/>
      <c r="S11" s="10"/>
    </row>
    <row r="12" spans="1:19" ht="25.5" customHeight="1" x14ac:dyDescent="0.25">
      <c r="A12" s="54" t="s">
        <v>15</v>
      </c>
      <c r="B12" s="2"/>
      <c r="C12" s="3">
        <v>150</v>
      </c>
      <c r="D12" s="5">
        <v>0</v>
      </c>
      <c r="E12" s="96">
        <f t="shared" si="0"/>
        <v>0</v>
      </c>
      <c r="F12" s="5">
        <v>0</v>
      </c>
      <c r="G12" s="96">
        <f t="shared" si="1"/>
        <v>0</v>
      </c>
      <c r="H12" s="20">
        <v>0</v>
      </c>
      <c r="I12" s="96">
        <f t="shared" si="2"/>
        <v>0</v>
      </c>
      <c r="J12" s="20">
        <v>0</v>
      </c>
      <c r="L12" s="21">
        <f t="shared" si="3"/>
        <v>0</v>
      </c>
      <c r="M12" s="12"/>
      <c r="N12" s="12"/>
      <c r="O12" s="7"/>
      <c r="P12" s="15"/>
      <c r="Q12" s="15"/>
      <c r="R12" s="60"/>
      <c r="S12" s="60"/>
    </row>
    <row r="13" spans="1:19" ht="30" customHeight="1" x14ac:dyDescent="0.25">
      <c r="A13" s="44" t="s">
        <v>5</v>
      </c>
      <c r="B13" s="44"/>
      <c r="C13" s="3"/>
      <c r="D13" s="45">
        <f t="shared" ref="D13:H13" si="4">SUM(D9:D12)</f>
        <v>13.219999999999999</v>
      </c>
      <c r="E13" s="99"/>
      <c r="F13" s="45">
        <f t="shared" si="4"/>
        <v>8.31</v>
      </c>
      <c r="G13" s="99"/>
      <c r="H13" s="45">
        <f t="shared" si="4"/>
        <v>51.8</v>
      </c>
      <c r="I13" s="99"/>
      <c r="J13" s="45">
        <f>SUM(J9:J12)</f>
        <v>334.8</v>
      </c>
      <c r="L13" s="21">
        <f>SUM(L9:L12)</f>
        <v>334.87</v>
      </c>
      <c r="M13" s="61"/>
      <c r="N13" s="61"/>
      <c r="O13" s="7"/>
      <c r="P13" s="62"/>
      <c r="Q13" s="62"/>
      <c r="R13" s="62"/>
      <c r="S13" s="62"/>
    </row>
    <row r="14" spans="1:19" ht="25.5" customHeight="1" x14ac:dyDescent="0.25">
      <c r="A14" s="46"/>
      <c r="B14" s="47"/>
      <c r="C14" s="47"/>
      <c r="D14" s="48" t="s">
        <v>16</v>
      </c>
      <c r="E14" s="100"/>
      <c r="F14" s="48"/>
      <c r="G14" s="105"/>
      <c r="H14" s="7"/>
      <c r="I14" s="103"/>
      <c r="J14" s="7"/>
    </row>
    <row r="15" spans="1:19" ht="15.75" x14ac:dyDescent="0.25">
      <c r="A15" s="33"/>
      <c r="B15" s="130" t="s">
        <v>11</v>
      </c>
      <c r="C15" s="136" t="s">
        <v>1</v>
      </c>
      <c r="D15" s="141" t="s">
        <v>12</v>
      </c>
      <c r="E15" s="141"/>
      <c r="F15" s="141"/>
      <c r="G15" s="141"/>
      <c r="H15" s="141"/>
      <c r="I15" s="110"/>
      <c r="J15" s="43"/>
    </row>
    <row r="16" spans="1:19" ht="30" customHeight="1" x14ac:dyDescent="0.25">
      <c r="A16" s="33" t="s">
        <v>3</v>
      </c>
      <c r="B16" s="140"/>
      <c r="C16" s="131"/>
      <c r="D16" s="35" t="s">
        <v>13</v>
      </c>
      <c r="E16" s="104"/>
      <c r="F16" s="36" t="s">
        <v>38</v>
      </c>
      <c r="G16" s="104"/>
      <c r="H16" s="37" t="s">
        <v>17</v>
      </c>
      <c r="I16" s="109"/>
      <c r="J16" s="130" t="s">
        <v>14</v>
      </c>
    </row>
    <row r="17" spans="1:19" ht="15" customHeight="1" x14ac:dyDescent="0.25">
      <c r="A17" s="3"/>
      <c r="B17" s="131"/>
      <c r="C17" s="3" t="s">
        <v>2</v>
      </c>
      <c r="D17" s="3" t="s">
        <v>2</v>
      </c>
      <c r="E17" s="97"/>
      <c r="F17" s="3" t="s">
        <v>2</v>
      </c>
      <c r="G17" s="97"/>
      <c r="H17" s="3" t="s">
        <v>2</v>
      </c>
      <c r="I17" s="107"/>
      <c r="J17" s="131"/>
    </row>
    <row r="18" spans="1:19" ht="30.75" customHeight="1" x14ac:dyDescent="0.25">
      <c r="A18" s="1" t="s">
        <v>26</v>
      </c>
      <c r="B18" s="2" t="s">
        <v>58</v>
      </c>
      <c r="C18" s="35">
        <v>150</v>
      </c>
      <c r="D18" s="35">
        <v>2.1</v>
      </c>
      <c r="E18" s="96">
        <f t="shared" ref="E18:E23" si="5">D18*4</f>
        <v>8.4</v>
      </c>
      <c r="F18" s="35">
        <v>4.82</v>
      </c>
      <c r="G18" s="96">
        <f t="shared" ref="G18:G23" si="6">F18*9</f>
        <v>43.38</v>
      </c>
      <c r="H18" s="51">
        <v>17.28</v>
      </c>
      <c r="I18" s="96">
        <f t="shared" ref="I18:I23" si="7">H18*4</f>
        <v>69.12</v>
      </c>
      <c r="J18" s="51">
        <v>120.89</v>
      </c>
      <c r="K18" s="21" t="s">
        <v>42</v>
      </c>
      <c r="L18" s="21">
        <f>E18+G18+I18</f>
        <v>120.9</v>
      </c>
    </row>
    <row r="19" spans="1:19" ht="21.75" customHeight="1" x14ac:dyDescent="0.25">
      <c r="A19" s="6" t="s">
        <v>18</v>
      </c>
      <c r="B19" s="1"/>
      <c r="C19" s="3">
        <v>30</v>
      </c>
      <c r="D19" s="3">
        <v>2.2200000000000002</v>
      </c>
      <c r="E19" s="96">
        <f t="shared" si="5"/>
        <v>8.8800000000000008</v>
      </c>
      <c r="F19" s="3">
        <v>0.48</v>
      </c>
      <c r="G19" s="96">
        <f t="shared" si="6"/>
        <v>4.32</v>
      </c>
      <c r="H19" s="5">
        <v>12.84</v>
      </c>
      <c r="I19" s="96">
        <f t="shared" si="7"/>
        <v>51.36</v>
      </c>
      <c r="J19" s="5">
        <v>64.56</v>
      </c>
      <c r="L19" s="21">
        <f t="shared" ref="L19:L23" si="8">E19+G19+I19</f>
        <v>64.56</v>
      </c>
    </row>
    <row r="20" spans="1:19" ht="36" customHeight="1" x14ac:dyDescent="0.25">
      <c r="A20" s="1" t="s">
        <v>40</v>
      </c>
      <c r="B20" s="2" t="s">
        <v>59</v>
      </c>
      <c r="C20" s="4">
        <v>75</v>
      </c>
      <c r="D20" s="5">
        <v>15.06</v>
      </c>
      <c r="E20" s="96">
        <f t="shared" si="5"/>
        <v>60.24</v>
      </c>
      <c r="F20" s="5">
        <v>6.05</v>
      </c>
      <c r="G20" s="96">
        <f t="shared" si="6"/>
        <v>54.449999999999996</v>
      </c>
      <c r="H20" s="5">
        <v>9.86</v>
      </c>
      <c r="I20" s="96">
        <f t="shared" si="7"/>
        <v>39.44</v>
      </c>
      <c r="J20" s="5">
        <v>154.13</v>
      </c>
      <c r="L20" s="21">
        <f t="shared" si="8"/>
        <v>154.13</v>
      </c>
    </row>
    <row r="21" spans="1:19" ht="23.25" customHeight="1" x14ac:dyDescent="0.25">
      <c r="A21" s="1" t="s">
        <v>91</v>
      </c>
      <c r="B21" s="2" t="s">
        <v>60</v>
      </c>
      <c r="C21" s="3">
        <v>100</v>
      </c>
      <c r="D21" s="5">
        <v>2.4</v>
      </c>
      <c r="E21" s="96">
        <f t="shared" si="5"/>
        <v>9.6</v>
      </c>
      <c r="F21" s="5">
        <v>0.35</v>
      </c>
      <c r="G21" s="96">
        <f t="shared" si="6"/>
        <v>3.15</v>
      </c>
      <c r="H21" s="5">
        <v>20.25</v>
      </c>
      <c r="I21" s="96">
        <f t="shared" si="7"/>
        <v>81</v>
      </c>
      <c r="J21" s="5">
        <v>93.75</v>
      </c>
      <c r="L21" s="21">
        <f t="shared" si="8"/>
        <v>93.75</v>
      </c>
      <c r="M21" s="15"/>
      <c r="N21" s="15"/>
      <c r="O21" s="15"/>
      <c r="P21" s="15"/>
    </row>
    <row r="22" spans="1:19" ht="45" customHeight="1" x14ac:dyDescent="0.25">
      <c r="A22" s="1" t="s">
        <v>107</v>
      </c>
      <c r="B22" s="3" t="s">
        <v>108</v>
      </c>
      <c r="C22" s="90">
        <v>100</v>
      </c>
      <c r="D22" s="28">
        <v>1.32</v>
      </c>
      <c r="E22" s="96">
        <f t="shared" si="5"/>
        <v>5.28</v>
      </c>
      <c r="F22" s="28">
        <v>4.99</v>
      </c>
      <c r="G22" s="96">
        <f t="shared" si="6"/>
        <v>44.910000000000004</v>
      </c>
      <c r="H22" s="19">
        <v>6.18</v>
      </c>
      <c r="I22" s="96">
        <f t="shared" si="7"/>
        <v>24.72</v>
      </c>
      <c r="J22" s="19">
        <v>74.92</v>
      </c>
      <c r="L22" s="21">
        <f t="shared" si="8"/>
        <v>74.91</v>
      </c>
      <c r="M22" s="91"/>
      <c r="N22" s="12"/>
      <c r="O22" s="7"/>
      <c r="P22" s="15"/>
      <c r="Q22" s="15"/>
      <c r="R22" s="15"/>
      <c r="S22" s="15"/>
    </row>
    <row r="23" spans="1:19" ht="24.75" customHeight="1" x14ac:dyDescent="0.25">
      <c r="A23" s="2" t="s">
        <v>19</v>
      </c>
      <c r="B23" s="2"/>
      <c r="C23" s="3">
        <v>150</v>
      </c>
      <c r="D23" s="5">
        <v>0</v>
      </c>
      <c r="E23" s="96">
        <f t="shared" si="5"/>
        <v>0</v>
      </c>
      <c r="F23" s="5">
        <v>0</v>
      </c>
      <c r="G23" s="96">
        <f t="shared" si="6"/>
        <v>0</v>
      </c>
      <c r="H23" s="43">
        <v>0</v>
      </c>
      <c r="I23" s="96">
        <f t="shared" si="7"/>
        <v>0</v>
      </c>
      <c r="J23" s="34">
        <v>0</v>
      </c>
      <c r="L23" s="21">
        <f t="shared" si="8"/>
        <v>0</v>
      </c>
    </row>
    <row r="24" spans="1:19" ht="15" customHeight="1" x14ac:dyDescent="0.25">
      <c r="A24" s="44" t="s">
        <v>5</v>
      </c>
      <c r="B24" s="44"/>
      <c r="C24" s="3"/>
      <c r="D24" s="9">
        <f>SUM(D18:D23)</f>
        <v>23.1</v>
      </c>
      <c r="E24" s="101"/>
      <c r="F24" s="9">
        <f>SUM(F18:F23)</f>
        <v>16.690000000000001</v>
      </c>
      <c r="G24" s="101"/>
      <c r="H24" s="9">
        <f>SUM(H18:H23)</f>
        <v>66.41</v>
      </c>
      <c r="I24" s="101"/>
      <c r="J24" s="9">
        <f>SUM(J18:J23)</f>
        <v>508.25</v>
      </c>
      <c r="L24" s="21">
        <f>SUM(L18:L23)</f>
        <v>508.25</v>
      </c>
    </row>
    <row r="25" spans="1:19" ht="27" customHeight="1" x14ac:dyDescent="0.25">
      <c r="A25" s="46"/>
      <c r="B25" s="47"/>
      <c r="C25" s="47"/>
      <c r="D25" s="48" t="s">
        <v>20</v>
      </c>
      <c r="E25" s="105"/>
      <c r="F25" s="53"/>
      <c r="G25" s="105"/>
      <c r="H25" s="7"/>
      <c r="I25" s="103"/>
      <c r="J25" s="7"/>
    </row>
    <row r="26" spans="1:19" ht="15" customHeight="1" x14ac:dyDescent="0.25">
      <c r="A26" s="33"/>
      <c r="B26" s="133" t="s">
        <v>11</v>
      </c>
      <c r="C26" s="136" t="s">
        <v>1</v>
      </c>
      <c r="D26" s="141" t="s">
        <v>12</v>
      </c>
      <c r="E26" s="141"/>
      <c r="F26" s="141"/>
      <c r="G26" s="141"/>
      <c r="H26" s="141"/>
      <c r="I26" s="110"/>
      <c r="J26" s="43"/>
    </row>
    <row r="27" spans="1:19" ht="28.5" customHeight="1" x14ac:dyDescent="0.25">
      <c r="A27" s="33" t="s">
        <v>3</v>
      </c>
      <c r="B27" s="134"/>
      <c r="C27" s="131"/>
      <c r="D27" s="35" t="s">
        <v>13</v>
      </c>
      <c r="E27" s="104"/>
      <c r="F27" s="36" t="s">
        <v>38</v>
      </c>
      <c r="G27" s="104"/>
      <c r="H27" s="37" t="s">
        <v>17</v>
      </c>
      <c r="I27" s="109"/>
      <c r="J27" s="130" t="s">
        <v>14</v>
      </c>
    </row>
    <row r="28" spans="1:19" ht="15" customHeight="1" x14ac:dyDescent="0.25">
      <c r="A28" s="3"/>
      <c r="B28" s="135"/>
      <c r="C28" s="3" t="s">
        <v>2</v>
      </c>
      <c r="D28" s="3" t="s">
        <v>2</v>
      </c>
      <c r="E28" s="97"/>
      <c r="F28" s="3" t="s">
        <v>2</v>
      </c>
      <c r="G28" s="97"/>
      <c r="H28" s="3" t="s">
        <v>2</v>
      </c>
      <c r="I28" s="107"/>
      <c r="J28" s="131"/>
    </row>
    <row r="29" spans="1:19" ht="15" customHeight="1" x14ac:dyDescent="0.25">
      <c r="A29" s="1" t="s">
        <v>93</v>
      </c>
      <c r="B29" s="2" t="s">
        <v>61</v>
      </c>
      <c r="C29" s="3" t="s">
        <v>92</v>
      </c>
      <c r="D29" s="3">
        <v>13.86</v>
      </c>
      <c r="E29" s="96">
        <f t="shared" ref="E29:E31" si="9">D29*4</f>
        <v>55.44</v>
      </c>
      <c r="F29" s="3">
        <v>10.25</v>
      </c>
      <c r="G29" s="96">
        <f t="shared" ref="G29:G31" si="10">F29*9</f>
        <v>92.25</v>
      </c>
      <c r="H29" s="19">
        <v>28.57</v>
      </c>
      <c r="I29" s="96">
        <f t="shared" ref="I29:I31" si="11">H29*4</f>
        <v>114.28</v>
      </c>
      <c r="J29" s="19">
        <v>261.97000000000003</v>
      </c>
      <c r="L29" s="21">
        <f>E29+G29+I29</f>
        <v>261.97000000000003</v>
      </c>
    </row>
    <row r="30" spans="1:19" ht="15" customHeight="1" x14ac:dyDescent="0.25">
      <c r="A30" s="1" t="s">
        <v>21</v>
      </c>
      <c r="B30" s="3"/>
      <c r="C30" s="24">
        <v>50</v>
      </c>
      <c r="D30" s="28">
        <v>2.36</v>
      </c>
      <c r="E30" s="96">
        <f t="shared" si="9"/>
        <v>9.44</v>
      </c>
      <c r="F30" s="28">
        <v>1.26</v>
      </c>
      <c r="G30" s="96">
        <f t="shared" si="10"/>
        <v>11.34</v>
      </c>
      <c r="H30" s="19">
        <v>2.2599999999999998</v>
      </c>
      <c r="I30" s="96">
        <f t="shared" si="11"/>
        <v>9.0399999999999991</v>
      </c>
      <c r="J30" s="19">
        <v>29.82</v>
      </c>
      <c r="L30" s="21">
        <f t="shared" ref="L30:L31" si="12">E30+G30+I30</f>
        <v>29.82</v>
      </c>
      <c r="M30" s="10"/>
      <c r="N30" s="10"/>
      <c r="O30" s="15"/>
      <c r="P30" s="15"/>
    </row>
    <row r="31" spans="1:19" ht="15" customHeight="1" x14ac:dyDescent="0.25">
      <c r="A31" s="44" t="s">
        <v>5</v>
      </c>
      <c r="B31" s="44"/>
      <c r="C31" s="3"/>
      <c r="D31" s="9">
        <f>SUM(D29:D30)</f>
        <v>16.22</v>
      </c>
      <c r="E31" s="96">
        <f t="shared" si="9"/>
        <v>64.88</v>
      </c>
      <c r="F31" s="9">
        <f>SUM(F29:F30)</f>
        <v>11.51</v>
      </c>
      <c r="G31" s="96">
        <f t="shared" si="10"/>
        <v>103.59</v>
      </c>
      <c r="H31" s="9">
        <f>SUM(H29:H30)</f>
        <v>30.83</v>
      </c>
      <c r="I31" s="96">
        <f t="shared" si="11"/>
        <v>123.32</v>
      </c>
      <c r="J31" s="9">
        <f>SUM(J29:J30)</f>
        <v>291.79000000000002</v>
      </c>
      <c r="L31" s="21">
        <f t="shared" si="12"/>
        <v>291.78999999999996</v>
      </c>
    </row>
    <row r="32" spans="1:19" ht="15" customHeight="1" x14ac:dyDescent="0.25">
      <c r="A32" s="55" t="s">
        <v>4</v>
      </c>
      <c r="B32" s="56"/>
      <c r="C32" s="57"/>
      <c r="D32" s="8">
        <f>+D13+D24+D31</f>
        <v>52.54</v>
      </c>
      <c r="E32" s="102"/>
      <c r="F32" s="8">
        <f>+F13+F24+F31</f>
        <v>36.51</v>
      </c>
      <c r="G32" s="102"/>
      <c r="H32" s="8">
        <f>+H13+H24+H31</f>
        <v>149.04</v>
      </c>
      <c r="I32" s="102"/>
      <c r="J32" s="8">
        <f>+J13+J24+J31</f>
        <v>1134.8399999999999</v>
      </c>
    </row>
    <row r="33" spans="1:7" ht="15" customHeight="1" x14ac:dyDescent="0.25">
      <c r="A33" s="12"/>
      <c r="B33" s="12"/>
      <c r="C33" s="7"/>
      <c r="D33" s="7"/>
      <c r="E33" s="103"/>
      <c r="F33" s="7"/>
      <c r="G33" s="103"/>
    </row>
    <row r="35" spans="1:7" ht="15" customHeight="1" x14ac:dyDescent="0.25">
      <c r="A35" s="21" t="s">
        <v>86</v>
      </c>
    </row>
    <row r="36" spans="1:7" ht="15" customHeight="1" x14ac:dyDescent="0.25">
      <c r="A36" s="21" t="s">
        <v>87</v>
      </c>
    </row>
  </sheetData>
  <mergeCells count="13">
    <mergeCell ref="J27:J28"/>
    <mergeCell ref="A5:F5"/>
    <mergeCell ref="B6:B8"/>
    <mergeCell ref="C6:C7"/>
    <mergeCell ref="D6:H6"/>
    <mergeCell ref="J7:J8"/>
    <mergeCell ref="B15:B17"/>
    <mergeCell ref="C15:C16"/>
    <mergeCell ref="D15:H15"/>
    <mergeCell ref="J16:J17"/>
    <mergeCell ref="B26:B28"/>
    <mergeCell ref="C26:C27"/>
    <mergeCell ref="D26:H26"/>
  </mergeCells>
  <pageMargins left="0.51181102362204722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workbookViewId="0">
      <selection activeCell="K1" sqref="K1:K1048576"/>
    </sheetView>
  </sheetViews>
  <sheetFormatPr defaultRowHeight="15" x14ac:dyDescent="0.25"/>
  <cols>
    <col min="1" max="1" width="35.85546875" style="21" customWidth="1"/>
    <col min="2" max="2" width="7" style="21" customWidth="1"/>
    <col min="3" max="3" width="9.28515625" style="31" customWidth="1"/>
    <col min="4" max="4" width="9" style="31" customWidth="1"/>
    <col min="5" max="5" width="9" style="95" hidden="1" customWidth="1"/>
    <col min="6" max="6" width="9" style="31" customWidth="1"/>
    <col min="7" max="7" width="9" style="95" hidden="1" customWidth="1"/>
    <col min="8" max="8" width="10.5703125" style="31" customWidth="1"/>
    <col min="9" max="9" width="10.5703125" style="95" hidden="1" customWidth="1"/>
    <col min="10" max="10" width="11" style="31" customWidth="1"/>
    <col min="11" max="11" width="0" style="21" hidden="1" customWidth="1"/>
    <col min="12" max="16384" width="9.140625" style="21"/>
  </cols>
  <sheetData>
    <row r="1" spans="1:16" ht="18.75" x14ac:dyDescent="0.3">
      <c r="A1" s="30" t="s">
        <v>100</v>
      </c>
      <c r="B1" s="30"/>
      <c r="C1" s="31">
        <v>11</v>
      </c>
    </row>
    <row r="3" spans="1:16" x14ac:dyDescent="0.25">
      <c r="A3" s="32" t="s">
        <v>0</v>
      </c>
    </row>
    <row r="4" spans="1:16" ht="22.5" customHeight="1" x14ac:dyDescent="0.25">
      <c r="A4" s="132" t="s">
        <v>10</v>
      </c>
      <c r="B4" s="132"/>
      <c r="C4" s="132"/>
      <c r="D4" s="132"/>
      <c r="E4" s="132"/>
      <c r="F4" s="132"/>
      <c r="G4" s="106"/>
    </row>
    <row r="5" spans="1:16" ht="15.75" x14ac:dyDescent="0.25">
      <c r="A5" s="33"/>
      <c r="B5" s="133" t="s">
        <v>11</v>
      </c>
      <c r="C5" s="136" t="s">
        <v>1</v>
      </c>
      <c r="D5" s="137" t="s">
        <v>12</v>
      </c>
      <c r="E5" s="138"/>
      <c r="F5" s="138"/>
      <c r="G5" s="138"/>
      <c r="H5" s="139"/>
      <c r="I5" s="108"/>
      <c r="J5" s="34"/>
    </row>
    <row r="6" spans="1:16" ht="29.25" customHeight="1" x14ac:dyDescent="0.25">
      <c r="A6" s="33" t="s">
        <v>3</v>
      </c>
      <c r="B6" s="134"/>
      <c r="C6" s="131"/>
      <c r="D6" s="35" t="s">
        <v>13</v>
      </c>
      <c r="E6" s="104"/>
      <c r="F6" s="36" t="s">
        <v>38</v>
      </c>
      <c r="G6" s="104"/>
      <c r="H6" s="37" t="s">
        <v>17</v>
      </c>
      <c r="I6" s="109"/>
      <c r="J6" s="130" t="s">
        <v>14</v>
      </c>
    </row>
    <row r="7" spans="1:16" ht="19.5" customHeight="1" x14ac:dyDescent="0.25">
      <c r="A7" s="3"/>
      <c r="B7" s="135"/>
      <c r="C7" s="3" t="s">
        <v>2</v>
      </c>
      <c r="D7" s="3" t="s">
        <v>2</v>
      </c>
      <c r="E7" s="97"/>
      <c r="F7" s="3" t="s">
        <v>2</v>
      </c>
      <c r="G7" s="97"/>
      <c r="H7" s="3" t="s">
        <v>2</v>
      </c>
      <c r="I7" s="107"/>
      <c r="J7" s="131"/>
      <c r="M7" s="38"/>
    </row>
    <row r="8" spans="1:16" ht="43.5" customHeight="1" x14ac:dyDescent="0.25">
      <c r="A8" s="1" t="s">
        <v>22</v>
      </c>
      <c r="B8" s="2" t="s">
        <v>62</v>
      </c>
      <c r="C8" s="35">
        <v>150</v>
      </c>
      <c r="D8" s="35">
        <v>6.21</v>
      </c>
      <c r="E8" s="96">
        <f>D8*4</f>
        <v>24.84</v>
      </c>
      <c r="F8" s="35">
        <v>5.25</v>
      </c>
      <c r="G8" s="96">
        <f>F8*9</f>
        <v>47.25</v>
      </c>
      <c r="H8" s="35">
        <v>30.38</v>
      </c>
      <c r="I8" s="96">
        <f>H8*4</f>
        <v>121.52</v>
      </c>
      <c r="J8" s="35">
        <v>193.62</v>
      </c>
      <c r="K8" s="21">
        <f>E8+G8+I8</f>
        <v>193.61</v>
      </c>
    </row>
    <row r="9" spans="1:16" ht="30.75" customHeight="1" x14ac:dyDescent="0.25">
      <c r="A9" s="1" t="s">
        <v>23</v>
      </c>
      <c r="B9" s="2" t="s">
        <v>63</v>
      </c>
      <c r="C9" s="39" t="s">
        <v>24</v>
      </c>
      <c r="D9" s="5">
        <v>5.91</v>
      </c>
      <c r="E9" s="96">
        <f t="shared" ref="E9:E11" si="0">D9*4</f>
        <v>23.64</v>
      </c>
      <c r="F9" s="5">
        <v>7.13</v>
      </c>
      <c r="G9" s="96">
        <f t="shared" ref="G9:G11" si="1">F9*9</f>
        <v>64.17</v>
      </c>
      <c r="H9" s="28">
        <v>11.46</v>
      </c>
      <c r="I9" s="96">
        <f t="shared" ref="I9:I11" si="2">H9*4</f>
        <v>45.84</v>
      </c>
      <c r="J9" s="28">
        <v>133.63</v>
      </c>
      <c r="K9" s="21">
        <f t="shared" ref="K9:K11" si="3">E9+G9+I9</f>
        <v>133.65</v>
      </c>
    </row>
    <row r="10" spans="1:16" ht="17.25" customHeight="1" x14ac:dyDescent="0.25">
      <c r="A10" s="40" t="s">
        <v>103</v>
      </c>
      <c r="B10" s="2"/>
      <c r="C10" s="41" t="s">
        <v>25</v>
      </c>
      <c r="D10" s="5">
        <v>0.32</v>
      </c>
      <c r="E10" s="96">
        <f t="shared" si="0"/>
        <v>1.28</v>
      </c>
      <c r="F10" s="5">
        <v>0.32</v>
      </c>
      <c r="G10" s="96">
        <f t="shared" si="1"/>
        <v>2.88</v>
      </c>
      <c r="H10" s="28">
        <v>10.4</v>
      </c>
      <c r="I10" s="96">
        <f t="shared" si="2"/>
        <v>41.6</v>
      </c>
      <c r="J10" s="28">
        <v>45.76</v>
      </c>
      <c r="K10" s="21">
        <f t="shared" si="3"/>
        <v>45.760000000000005</v>
      </c>
    </row>
    <row r="11" spans="1:16" ht="18" customHeight="1" x14ac:dyDescent="0.25">
      <c r="A11" s="42" t="s">
        <v>111</v>
      </c>
      <c r="B11" s="5"/>
      <c r="C11" s="5">
        <v>100</v>
      </c>
      <c r="D11" s="5">
        <v>3.2</v>
      </c>
      <c r="E11" s="96">
        <f t="shared" si="0"/>
        <v>12.8</v>
      </c>
      <c r="F11" s="5">
        <v>2.5</v>
      </c>
      <c r="G11" s="96">
        <f t="shared" si="1"/>
        <v>22.5</v>
      </c>
      <c r="H11" s="43">
        <v>4.7</v>
      </c>
      <c r="I11" s="96">
        <f t="shared" si="2"/>
        <v>18.8</v>
      </c>
      <c r="J11" s="34">
        <v>54</v>
      </c>
      <c r="K11" s="21">
        <f t="shared" si="3"/>
        <v>54.099999999999994</v>
      </c>
    </row>
    <row r="12" spans="1:16" ht="16.5" customHeight="1" x14ac:dyDescent="0.25">
      <c r="A12" s="44" t="s">
        <v>5</v>
      </c>
      <c r="B12" s="44"/>
      <c r="C12" s="3"/>
      <c r="D12" s="45">
        <f t="shared" ref="D12:H12" si="4">SUM(D8:D11)</f>
        <v>15.64</v>
      </c>
      <c r="E12" s="99"/>
      <c r="F12" s="45">
        <f t="shared" si="4"/>
        <v>15.2</v>
      </c>
      <c r="G12" s="96"/>
      <c r="H12" s="45">
        <f t="shared" si="4"/>
        <v>56.940000000000005</v>
      </c>
      <c r="I12" s="99"/>
      <c r="J12" s="45">
        <f>SUM(J8:J11)</f>
        <v>427.01</v>
      </c>
      <c r="K12" s="21">
        <f>SUM(K8:K11)</f>
        <v>427.12</v>
      </c>
      <c r="P12" s="12"/>
    </row>
    <row r="13" spans="1:16" ht="25.5" customHeight="1" x14ac:dyDescent="0.25">
      <c r="A13" s="46"/>
      <c r="B13" s="47"/>
      <c r="C13" s="47"/>
      <c r="D13" s="48" t="s">
        <v>85</v>
      </c>
      <c r="E13" s="100"/>
      <c r="F13" s="48"/>
      <c r="G13" s="105"/>
      <c r="H13" s="7"/>
      <c r="I13" s="103"/>
      <c r="J13" s="7"/>
    </row>
    <row r="14" spans="1:16" ht="15.75" x14ac:dyDescent="0.25">
      <c r="A14" s="33"/>
      <c r="B14" s="130" t="s">
        <v>11</v>
      </c>
      <c r="C14" s="136" t="s">
        <v>1</v>
      </c>
      <c r="D14" s="141" t="s">
        <v>12</v>
      </c>
      <c r="E14" s="141"/>
      <c r="F14" s="141"/>
      <c r="G14" s="141"/>
      <c r="H14" s="141"/>
      <c r="I14" s="110"/>
      <c r="J14" s="43"/>
    </row>
    <row r="15" spans="1:16" ht="30" customHeight="1" x14ac:dyDescent="0.25">
      <c r="A15" s="33" t="s">
        <v>3</v>
      </c>
      <c r="B15" s="140"/>
      <c r="C15" s="131"/>
      <c r="D15" s="35" t="s">
        <v>13</v>
      </c>
      <c r="E15" s="104"/>
      <c r="F15" s="36" t="s">
        <v>38</v>
      </c>
      <c r="G15" s="104"/>
      <c r="H15" s="37" t="s">
        <v>17</v>
      </c>
      <c r="I15" s="109"/>
      <c r="J15" s="130" t="s">
        <v>14</v>
      </c>
    </row>
    <row r="16" spans="1:16" ht="15" customHeight="1" x14ac:dyDescent="0.25">
      <c r="A16" s="49"/>
      <c r="B16" s="131"/>
      <c r="C16" s="3" t="s">
        <v>2</v>
      </c>
      <c r="D16" s="3" t="s">
        <v>2</v>
      </c>
      <c r="E16" s="97"/>
      <c r="F16" s="3" t="s">
        <v>2</v>
      </c>
      <c r="G16" s="97"/>
      <c r="H16" s="3" t="s">
        <v>2</v>
      </c>
      <c r="I16" s="107"/>
      <c r="J16" s="131"/>
    </row>
    <row r="17" spans="1:22" ht="30" customHeight="1" x14ac:dyDescent="0.25">
      <c r="A17" s="1" t="s">
        <v>104</v>
      </c>
      <c r="B17" s="2" t="s">
        <v>105</v>
      </c>
      <c r="C17" s="35">
        <v>150</v>
      </c>
      <c r="D17" s="35">
        <v>4.2300000000000004</v>
      </c>
      <c r="E17" s="96">
        <f t="shared" ref="E17:E22" si="5">D17*4</f>
        <v>16.920000000000002</v>
      </c>
      <c r="F17" s="35">
        <v>3.33</v>
      </c>
      <c r="G17" s="96">
        <f t="shared" ref="G17:G22" si="6">F17*9</f>
        <v>29.97</v>
      </c>
      <c r="H17" s="51">
        <v>18.47</v>
      </c>
      <c r="I17" s="96">
        <f t="shared" ref="I17:I22" si="7">H17*4</f>
        <v>73.88</v>
      </c>
      <c r="J17" s="51">
        <v>120.74</v>
      </c>
      <c r="K17" s="21">
        <f>E17+G17+I17</f>
        <v>120.77</v>
      </c>
      <c r="L17" s="11"/>
      <c r="M17" s="12"/>
      <c r="N17" s="13"/>
      <c r="O17" s="13"/>
      <c r="P17" s="13"/>
      <c r="Q17" s="14"/>
      <c r="R17" s="14"/>
      <c r="S17" s="14"/>
      <c r="T17" s="14"/>
      <c r="U17" s="12"/>
      <c r="V17" s="12"/>
    </row>
    <row r="18" spans="1:22" ht="20.25" customHeight="1" x14ac:dyDescent="0.25">
      <c r="A18" s="40" t="s">
        <v>21</v>
      </c>
      <c r="B18" s="2"/>
      <c r="C18" s="35">
        <v>10</v>
      </c>
      <c r="D18" s="35">
        <v>0.47</v>
      </c>
      <c r="E18" s="96">
        <f t="shared" si="5"/>
        <v>1.88</v>
      </c>
      <c r="F18" s="35">
        <v>0.25</v>
      </c>
      <c r="G18" s="96">
        <f t="shared" si="6"/>
        <v>2.25</v>
      </c>
      <c r="H18" s="51">
        <v>0.45</v>
      </c>
      <c r="I18" s="96">
        <f t="shared" si="7"/>
        <v>1.8</v>
      </c>
      <c r="J18" s="51">
        <v>5.93</v>
      </c>
      <c r="K18" s="21">
        <f t="shared" ref="K18:K22" si="8">E18+G18+I18</f>
        <v>5.93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2" ht="20.25" customHeight="1" x14ac:dyDescent="0.25">
      <c r="A19" s="6" t="s">
        <v>18</v>
      </c>
      <c r="B19" s="1"/>
      <c r="C19" s="3">
        <v>20</v>
      </c>
      <c r="D19" s="3">
        <v>1.48</v>
      </c>
      <c r="E19" s="96">
        <f t="shared" si="5"/>
        <v>5.92</v>
      </c>
      <c r="F19" s="3">
        <v>0.32</v>
      </c>
      <c r="G19" s="96">
        <f t="shared" si="6"/>
        <v>2.88</v>
      </c>
      <c r="H19" s="5">
        <v>8.56</v>
      </c>
      <c r="I19" s="96">
        <f t="shared" si="7"/>
        <v>34.24</v>
      </c>
      <c r="J19" s="5">
        <v>43.04</v>
      </c>
      <c r="K19" s="21">
        <f t="shared" si="8"/>
        <v>43.040000000000006</v>
      </c>
    </row>
    <row r="20" spans="1:22" ht="31.5" customHeight="1" x14ac:dyDescent="0.25">
      <c r="A20" s="1" t="s">
        <v>41</v>
      </c>
      <c r="B20" s="2" t="s">
        <v>66</v>
      </c>
      <c r="C20" s="4" t="s">
        <v>106</v>
      </c>
      <c r="D20" s="5">
        <v>18.760000000000002</v>
      </c>
      <c r="E20" s="96">
        <f t="shared" si="5"/>
        <v>75.040000000000006</v>
      </c>
      <c r="F20" s="5">
        <v>8.36</v>
      </c>
      <c r="G20" s="96">
        <f t="shared" si="6"/>
        <v>75.239999999999995</v>
      </c>
      <c r="H20" s="5">
        <v>20.55</v>
      </c>
      <c r="I20" s="96">
        <f t="shared" si="7"/>
        <v>82.2</v>
      </c>
      <c r="J20" s="5">
        <v>232.48</v>
      </c>
      <c r="K20" s="21">
        <f t="shared" si="8"/>
        <v>232.48000000000002</v>
      </c>
    </row>
    <row r="21" spans="1:22" ht="29.25" customHeight="1" x14ac:dyDescent="0.25">
      <c r="A21" s="1" t="s">
        <v>44</v>
      </c>
      <c r="B21" s="2" t="s">
        <v>67</v>
      </c>
      <c r="C21" s="3">
        <v>80</v>
      </c>
      <c r="D21" s="5">
        <v>1.71</v>
      </c>
      <c r="E21" s="96">
        <f t="shared" si="5"/>
        <v>6.84</v>
      </c>
      <c r="F21" s="5">
        <v>0.72</v>
      </c>
      <c r="G21" s="96">
        <f t="shared" si="6"/>
        <v>6.4799999999999995</v>
      </c>
      <c r="H21" s="5">
        <v>8.74</v>
      </c>
      <c r="I21" s="96">
        <f t="shared" si="7"/>
        <v>34.96</v>
      </c>
      <c r="J21" s="52">
        <v>48.28</v>
      </c>
      <c r="K21" s="21">
        <f t="shared" si="8"/>
        <v>48.28</v>
      </c>
      <c r="L21" s="7"/>
      <c r="M21" s="15"/>
      <c r="N21" s="15"/>
      <c r="O21" s="15"/>
      <c r="P21" s="15"/>
    </row>
    <row r="22" spans="1:22" ht="19.5" customHeight="1" x14ac:dyDescent="0.25">
      <c r="A22" s="2" t="s">
        <v>19</v>
      </c>
      <c r="B22" s="2"/>
      <c r="C22" s="3">
        <v>150</v>
      </c>
      <c r="D22" s="5">
        <v>0</v>
      </c>
      <c r="E22" s="96">
        <f t="shared" si="5"/>
        <v>0</v>
      </c>
      <c r="F22" s="5">
        <v>0</v>
      </c>
      <c r="G22" s="96">
        <f t="shared" si="6"/>
        <v>0</v>
      </c>
      <c r="H22" s="43">
        <v>0</v>
      </c>
      <c r="I22" s="96">
        <f t="shared" si="7"/>
        <v>0</v>
      </c>
      <c r="J22" s="34">
        <v>0</v>
      </c>
      <c r="K22" s="21">
        <f t="shared" si="8"/>
        <v>0</v>
      </c>
    </row>
    <row r="23" spans="1:22" ht="15" customHeight="1" x14ac:dyDescent="0.25">
      <c r="A23" s="44" t="s">
        <v>5</v>
      </c>
      <c r="B23" s="44"/>
      <c r="C23" s="3"/>
      <c r="D23" s="9">
        <f>SUM(D17:D22)</f>
        <v>26.650000000000002</v>
      </c>
      <c r="E23" s="101"/>
      <c r="F23" s="9">
        <f>SUM(F17:F22)</f>
        <v>12.98</v>
      </c>
      <c r="G23" s="101"/>
      <c r="H23" s="9">
        <f>SUM(H17:H22)</f>
        <v>56.77</v>
      </c>
      <c r="I23" s="101"/>
      <c r="J23" s="9">
        <f>SUM(J17:J22)</f>
        <v>450.46999999999991</v>
      </c>
      <c r="K23" s="21">
        <f>SUM(K17:K22)</f>
        <v>450.5</v>
      </c>
    </row>
    <row r="24" spans="1:22" ht="26.25" customHeight="1" x14ac:dyDescent="0.25">
      <c r="A24" s="46"/>
      <c r="B24" s="47"/>
      <c r="C24" s="47"/>
      <c r="D24" s="48" t="s">
        <v>20</v>
      </c>
      <c r="E24" s="105"/>
      <c r="F24" s="53"/>
      <c r="G24" s="105"/>
      <c r="H24" s="7"/>
      <c r="I24" s="103"/>
      <c r="J24" s="7"/>
    </row>
    <row r="25" spans="1:22" ht="15" customHeight="1" x14ac:dyDescent="0.25">
      <c r="A25" s="33"/>
      <c r="B25" s="133" t="s">
        <v>11</v>
      </c>
      <c r="C25" s="136" t="s">
        <v>1</v>
      </c>
      <c r="D25" s="141" t="s">
        <v>12</v>
      </c>
      <c r="E25" s="141"/>
      <c r="F25" s="141"/>
      <c r="G25" s="141"/>
      <c r="H25" s="141"/>
      <c r="I25" s="110"/>
      <c r="J25" s="43"/>
    </row>
    <row r="26" spans="1:22" ht="33.75" customHeight="1" x14ac:dyDescent="0.25">
      <c r="A26" s="33" t="s">
        <v>3</v>
      </c>
      <c r="B26" s="134"/>
      <c r="C26" s="131"/>
      <c r="D26" s="35" t="s">
        <v>13</v>
      </c>
      <c r="E26" s="104"/>
      <c r="F26" s="36" t="s">
        <v>38</v>
      </c>
      <c r="G26" s="104"/>
      <c r="H26" s="37" t="s">
        <v>17</v>
      </c>
      <c r="I26" s="109"/>
      <c r="J26" s="130" t="s">
        <v>14</v>
      </c>
    </row>
    <row r="27" spans="1:22" ht="15" customHeight="1" x14ac:dyDescent="0.25">
      <c r="A27" s="3"/>
      <c r="B27" s="135"/>
      <c r="C27" s="3" t="s">
        <v>2</v>
      </c>
      <c r="D27" s="3" t="s">
        <v>2</v>
      </c>
      <c r="E27" s="97"/>
      <c r="F27" s="3" t="s">
        <v>2</v>
      </c>
      <c r="G27" s="97"/>
      <c r="H27" s="3" t="s">
        <v>2</v>
      </c>
      <c r="I27" s="107"/>
      <c r="J27" s="131"/>
    </row>
    <row r="28" spans="1:22" ht="33" customHeight="1" x14ac:dyDescent="0.25">
      <c r="A28" s="1" t="s">
        <v>90</v>
      </c>
      <c r="B28" s="2"/>
      <c r="C28" s="3">
        <v>90</v>
      </c>
      <c r="D28" s="3">
        <v>12.6</v>
      </c>
      <c r="E28" s="96">
        <f t="shared" ref="E28:E32" si="9">D28*4</f>
        <v>50.4</v>
      </c>
      <c r="F28" s="3">
        <v>18</v>
      </c>
      <c r="G28" s="96">
        <f t="shared" ref="G28:G32" si="10">F28*9</f>
        <v>162</v>
      </c>
      <c r="H28" s="19">
        <v>0.36</v>
      </c>
      <c r="I28" s="96">
        <f t="shared" ref="I28:I32" si="11">H28*4</f>
        <v>1.44</v>
      </c>
      <c r="J28" s="19">
        <v>215</v>
      </c>
      <c r="K28" s="21">
        <f>E28+G28+I28</f>
        <v>213.84</v>
      </c>
    </row>
    <row r="29" spans="1:22" ht="16.5" customHeight="1" x14ac:dyDescent="0.25">
      <c r="A29" s="1" t="s">
        <v>18</v>
      </c>
      <c r="B29" s="3"/>
      <c r="C29" s="24">
        <v>30</v>
      </c>
      <c r="D29" s="28">
        <v>1.42</v>
      </c>
      <c r="E29" s="96">
        <f t="shared" si="9"/>
        <v>5.68</v>
      </c>
      <c r="F29" s="28">
        <v>0.76</v>
      </c>
      <c r="G29" s="96">
        <f t="shared" si="10"/>
        <v>6.84</v>
      </c>
      <c r="H29" s="19">
        <v>1.36</v>
      </c>
      <c r="I29" s="96">
        <f t="shared" si="11"/>
        <v>5.44</v>
      </c>
      <c r="J29" s="19">
        <v>17.8</v>
      </c>
      <c r="K29" s="21">
        <f t="shared" ref="K29:K32" si="12">E29+G29+I29</f>
        <v>17.96</v>
      </c>
      <c r="L29" s="15"/>
    </row>
    <row r="30" spans="1:22" ht="20.25" customHeight="1" x14ac:dyDescent="0.25">
      <c r="A30" s="1" t="s">
        <v>51</v>
      </c>
      <c r="B30" s="2" t="s">
        <v>68</v>
      </c>
      <c r="C30" s="3">
        <v>100</v>
      </c>
      <c r="D30" s="5">
        <v>2.81</v>
      </c>
      <c r="E30" s="96">
        <f t="shared" si="9"/>
        <v>11.24</v>
      </c>
      <c r="F30" s="5">
        <v>1.6</v>
      </c>
      <c r="G30" s="96">
        <f t="shared" si="10"/>
        <v>14.4</v>
      </c>
      <c r="H30" s="20">
        <v>18.57</v>
      </c>
      <c r="I30" s="96">
        <f t="shared" si="11"/>
        <v>74.28</v>
      </c>
      <c r="J30" s="20">
        <v>99.96</v>
      </c>
      <c r="K30" s="21">
        <f t="shared" si="12"/>
        <v>99.92</v>
      </c>
    </row>
    <row r="31" spans="1:22" ht="18.75" customHeight="1" x14ac:dyDescent="0.25">
      <c r="A31" s="6" t="s">
        <v>52</v>
      </c>
      <c r="B31" s="1"/>
      <c r="C31" s="3">
        <v>30</v>
      </c>
      <c r="D31" s="3">
        <v>0.56000000000000005</v>
      </c>
      <c r="E31" s="96">
        <f t="shared" si="9"/>
        <v>2.2400000000000002</v>
      </c>
      <c r="F31" s="3">
        <v>0.14000000000000001</v>
      </c>
      <c r="G31" s="96">
        <f t="shared" si="10"/>
        <v>1.2600000000000002</v>
      </c>
      <c r="H31" s="5">
        <v>1.61</v>
      </c>
      <c r="I31" s="96">
        <f t="shared" si="11"/>
        <v>6.44</v>
      </c>
      <c r="J31" s="5">
        <v>9.9499999999999993</v>
      </c>
      <c r="K31" s="21">
        <f t="shared" si="12"/>
        <v>9.9400000000000013</v>
      </c>
    </row>
    <row r="32" spans="1:22" ht="18.75" customHeight="1" x14ac:dyDescent="0.25">
      <c r="A32" s="54" t="s">
        <v>15</v>
      </c>
      <c r="B32" s="2" t="s">
        <v>64</v>
      </c>
      <c r="C32" s="3">
        <v>150</v>
      </c>
      <c r="D32" s="5">
        <v>0</v>
      </c>
      <c r="E32" s="96">
        <f t="shared" si="9"/>
        <v>0</v>
      </c>
      <c r="F32" s="5">
        <v>0</v>
      </c>
      <c r="G32" s="96">
        <f t="shared" si="10"/>
        <v>0</v>
      </c>
      <c r="H32" s="20">
        <v>0</v>
      </c>
      <c r="I32" s="96">
        <f t="shared" si="11"/>
        <v>0</v>
      </c>
      <c r="J32" s="20">
        <v>0</v>
      </c>
      <c r="K32" s="21">
        <f t="shared" si="12"/>
        <v>0</v>
      </c>
    </row>
    <row r="33" spans="1:10" ht="15" customHeight="1" x14ac:dyDescent="0.25">
      <c r="A33" s="44" t="s">
        <v>5</v>
      </c>
      <c r="B33" s="44"/>
      <c r="C33" s="3"/>
      <c r="D33" s="9">
        <f>SUM(D28:D31)</f>
        <v>17.389999999999997</v>
      </c>
      <c r="E33" s="101"/>
      <c r="F33" s="9">
        <f>SUM(F28:F31)</f>
        <v>20.500000000000004</v>
      </c>
      <c r="G33" s="101"/>
      <c r="H33" s="9">
        <f>SUM(H28:H31)</f>
        <v>21.9</v>
      </c>
      <c r="I33" s="101"/>
      <c r="J33" s="9">
        <f>SUM(J28:J31)</f>
        <v>342.71</v>
      </c>
    </row>
    <row r="34" spans="1:10" ht="15" customHeight="1" x14ac:dyDescent="0.25">
      <c r="A34" s="55" t="s">
        <v>4</v>
      </c>
      <c r="B34" s="56"/>
      <c r="C34" s="57"/>
      <c r="D34" s="8">
        <f>+D12+D23+D33</f>
        <v>59.680000000000007</v>
      </c>
      <c r="E34" s="102"/>
      <c r="F34" s="8">
        <f>+F12+F23+F33</f>
        <v>48.680000000000007</v>
      </c>
      <c r="G34" s="102"/>
      <c r="H34" s="8">
        <f>+H12+H23+H33</f>
        <v>135.61000000000001</v>
      </c>
      <c r="I34" s="102"/>
      <c r="J34" s="8">
        <f>+J12+J23+J33</f>
        <v>1220.1899999999998</v>
      </c>
    </row>
    <row r="35" spans="1:10" ht="15" customHeight="1" x14ac:dyDescent="0.25">
      <c r="A35" s="12"/>
      <c r="B35" s="12"/>
      <c r="C35" s="7"/>
      <c r="D35" s="7"/>
      <c r="E35" s="103"/>
      <c r="F35" s="7"/>
      <c r="G35" s="103"/>
    </row>
    <row r="36" spans="1:10" ht="15" customHeight="1" x14ac:dyDescent="0.25"/>
    <row r="37" spans="1:10" x14ac:dyDescent="0.25">
      <c r="A37" s="21" t="s">
        <v>86</v>
      </c>
    </row>
    <row r="38" spans="1:10" x14ac:dyDescent="0.25">
      <c r="A38" s="21" t="s">
        <v>87</v>
      </c>
    </row>
  </sheetData>
  <mergeCells count="13">
    <mergeCell ref="A4:F4"/>
    <mergeCell ref="B5:B7"/>
    <mergeCell ref="C5:C6"/>
    <mergeCell ref="D5:H5"/>
    <mergeCell ref="J6:J7"/>
    <mergeCell ref="B14:B16"/>
    <mergeCell ref="C14:C15"/>
    <mergeCell ref="D14:H14"/>
    <mergeCell ref="J15:J16"/>
    <mergeCell ref="B25:B27"/>
    <mergeCell ref="C25:C26"/>
    <mergeCell ref="D25:H25"/>
    <mergeCell ref="J26:J27"/>
  </mergeCell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0"/>
  <sheetViews>
    <sheetView workbookViewId="0">
      <selection activeCell="L1" sqref="L1:L1048576"/>
    </sheetView>
  </sheetViews>
  <sheetFormatPr defaultRowHeight="15" x14ac:dyDescent="0.25"/>
  <cols>
    <col min="1" max="1" width="35.85546875" style="21" customWidth="1"/>
    <col min="2" max="2" width="7.42578125" style="21" customWidth="1"/>
    <col min="3" max="3" width="9.28515625" style="31" customWidth="1"/>
    <col min="4" max="4" width="8.42578125" style="31" customWidth="1"/>
    <col min="5" max="5" width="8.42578125" style="95" hidden="1" customWidth="1"/>
    <col min="6" max="6" width="7.140625" style="31" customWidth="1"/>
    <col min="7" max="7" width="7.140625" style="95" hidden="1" customWidth="1"/>
    <col min="8" max="8" width="11.140625" style="31" customWidth="1"/>
    <col min="9" max="9" width="11.140625" style="95" hidden="1" customWidth="1"/>
    <col min="10" max="10" width="11" style="31" customWidth="1"/>
    <col min="11" max="12" width="0" style="21" hidden="1" customWidth="1"/>
    <col min="13" max="16384" width="9.140625" style="21"/>
  </cols>
  <sheetData>
    <row r="2" spans="1:16" ht="18.75" x14ac:dyDescent="0.3">
      <c r="A2" s="30" t="s">
        <v>100</v>
      </c>
      <c r="B2" s="30"/>
      <c r="C2" s="31">
        <v>13</v>
      </c>
    </row>
    <row r="4" spans="1:16" x14ac:dyDescent="0.25">
      <c r="A4" s="32" t="s">
        <v>6</v>
      </c>
    </row>
    <row r="5" spans="1:16" ht="15.75" x14ac:dyDescent="0.25">
      <c r="A5" s="132" t="s">
        <v>10</v>
      </c>
      <c r="B5" s="132"/>
      <c r="C5" s="132"/>
      <c r="D5" s="132"/>
      <c r="E5" s="132"/>
      <c r="F5" s="132"/>
      <c r="G5" s="106"/>
    </row>
    <row r="6" spans="1:16" ht="15.75" x14ac:dyDescent="0.25">
      <c r="A6" s="33"/>
      <c r="B6" s="133" t="s">
        <v>11</v>
      </c>
      <c r="C6" s="136" t="s">
        <v>1</v>
      </c>
      <c r="D6" s="137" t="s">
        <v>12</v>
      </c>
      <c r="E6" s="138"/>
      <c r="F6" s="138"/>
      <c r="G6" s="138"/>
      <c r="H6" s="139"/>
      <c r="I6" s="108"/>
      <c r="J6" s="34"/>
    </row>
    <row r="7" spans="1:16" ht="27.75" customHeight="1" x14ac:dyDescent="0.25">
      <c r="A7" s="33" t="s">
        <v>3</v>
      </c>
      <c r="B7" s="134"/>
      <c r="C7" s="131"/>
      <c r="D7" s="35" t="s">
        <v>13</v>
      </c>
      <c r="E7" s="104"/>
      <c r="F7" s="36" t="s">
        <v>38</v>
      </c>
      <c r="G7" s="104"/>
      <c r="H7" s="37" t="s">
        <v>17</v>
      </c>
      <c r="I7" s="109"/>
      <c r="J7" s="130" t="s">
        <v>14</v>
      </c>
    </row>
    <row r="8" spans="1:16" x14ac:dyDescent="0.25">
      <c r="A8" s="3"/>
      <c r="B8" s="135"/>
      <c r="C8" s="3" t="s">
        <v>2</v>
      </c>
      <c r="D8" s="3" t="s">
        <v>2</v>
      </c>
      <c r="E8" s="97"/>
      <c r="F8" s="3" t="s">
        <v>2</v>
      </c>
      <c r="G8" s="97"/>
      <c r="H8" s="3" t="s">
        <v>2</v>
      </c>
      <c r="I8" s="107"/>
      <c r="J8" s="131"/>
      <c r="M8" s="38"/>
    </row>
    <row r="9" spans="1:16" ht="34.5" customHeight="1" x14ac:dyDescent="0.25">
      <c r="A9" s="6" t="s">
        <v>43</v>
      </c>
      <c r="B9" s="2" t="s">
        <v>69</v>
      </c>
      <c r="C9" s="64">
        <v>200</v>
      </c>
      <c r="D9" s="64">
        <v>5.29</v>
      </c>
      <c r="E9" s="112">
        <f>D9*4</f>
        <v>21.16</v>
      </c>
      <c r="F9" s="64">
        <v>2.38</v>
      </c>
      <c r="G9" s="112">
        <f>F9*9</f>
        <v>21.419999999999998</v>
      </c>
      <c r="H9" s="64">
        <v>48.2</v>
      </c>
      <c r="I9" s="112">
        <f>H9*4</f>
        <v>192.8</v>
      </c>
      <c r="J9" s="64">
        <v>235.35</v>
      </c>
      <c r="K9" s="21" t="s">
        <v>42</v>
      </c>
      <c r="L9" s="21">
        <f>E9+G9+I9</f>
        <v>235.38</v>
      </c>
    </row>
    <row r="10" spans="1:16" ht="30" x14ac:dyDescent="0.25">
      <c r="A10" s="1" t="s">
        <v>53</v>
      </c>
      <c r="B10" s="2" t="s">
        <v>70</v>
      </c>
      <c r="C10" s="39" t="s">
        <v>29</v>
      </c>
      <c r="D10" s="5">
        <v>6.32</v>
      </c>
      <c r="E10" s="112">
        <f t="shared" ref="E10:E12" si="0">D10*4</f>
        <v>25.28</v>
      </c>
      <c r="F10" s="5">
        <v>3.67</v>
      </c>
      <c r="G10" s="112">
        <f t="shared" ref="G10:G12" si="1">F10*9</f>
        <v>33.03</v>
      </c>
      <c r="H10" s="28">
        <v>4.5</v>
      </c>
      <c r="I10" s="112">
        <f t="shared" ref="I10:I12" si="2">H10*4</f>
        <v>18</v>
      </c>
      <c r="J10" s="28">
        <v>76.3</v>
      </c>
      <c r="L10" s="21">
        <f t="shared" ref="L10:L12" si="3">E10+G10+I10</f>
        <v>76.31</v>
      </c>
    </row>
    <row r="11" spans="1:16" x14ac:dyDescent="0.25">
      <c r="A11" s="40" t="s">
        <v>94</v>
      </c>
      <c r="B11" s="2"/>
      <c r="C11" s="41" t="s">
        <v>31</v>
      </c>
      <c r="D11" s="5">
        <v>0.4</v>
      </c>
      <c r="E11" s="112">
        <f t="shared" si="0"/>
        <v>1.6</v>
      </c>
      <c r="F11" s="5">
        <v>0.4</v>
      </c>
      <c r="G11" s="112">
        <f t="shared" si="1"/>
        <v>3.6</v>
      </c>
      <c r="H11" s="28">
        <v>13</v>
      </c>
      <c r="I11" s="112">
        <f t="shared" si="2"/>
        <v>52</v>
      </c>
      <c r="J11" s="28">
        <v>57.2</v>
      </c>
      <c r="L11" s="21">
        <f t="shared" si="3"/>
        <v>57.2</v>
      </c>
    </row>
    <row r="12" spans="1:16" ht="15.75" x14ac:dyDescent="0.25">
      <c r="A12" s="54" t="s">
        <v>15</v>
      </c>
      <c r="B12" s="2" t="s">
        <v>71</v>
      </c>
      <c r="C12" s="3">
        <v>150</v>
      </c>
      <c r="D12" s="5">
        <v>0</v>
      </c>
      <c r="E12" s="112">
        <f t="shared" si="0"/>
        <v>0</v>
      </c>
      <c r="F12" s="5">
        <v>0</v>
      </c>
      <c r="G12" s="112">
        <f t="shared" si="1"/>
        <v>0</v>
      </c>
      <c r="H12" s="20">
        <v>0</v>
      </c>
      <c r="I12" s="112">
        <f t="shared" si="2"/>
        <v>0</v>
      </c>
      <c r="J12" s="20">
        <v>0</v>
      </c>
      <c r="L12" s="21">
        <f t="shared" si="3"/>
        <v>0</v>
      </c>
    </row>
    <row r="13" spans="1:16" ht="29.25" customHeight="1" x14ac:dyDescent="0.25">
      <c r="A13" s="44" t="s">
        <v>5</v>
      </c>
      <c r="B13" s="44"/>
      <c r="C13" s="3"/>
      <c r="D13" s="45">
        <f t="shared" ref="D13:H13" si="4">SUM(D9:D12)</f>
        <v>12.01</v>
      </c>
      <c r="E13" s="99"/>
      <c r="F13" s="45">
        <f t="shared" si="4"/>
        <v>6.45</v>
      </c>
      <c r="G13" s="99"/>
      <c r="H13" s="45">
        <f t="shared" si="4"/>
        <v>65.7</v>
      </c>
      <c r="I13" s="99"/>
      <c r="J13" s="45">
        <f>SUM(J9:J12)</f>
        <v>368.84999999999997</v>
      </c>
      <c r="L13" s="21">
        <f>SUM(L9:L12)</f>
        <v>368.89</v>
      </c>
      <c r="P13" s="12"/>
    </row>
    <row r="14" spans="1:16" ht="18.75" customHeight="1" x14ac:dyDescent="0.25">
      <c r="A14" s="46"/>
      <c r="B14" s="47"/>
      <c r="C14" s="47"/>
      <c r="D14" s="48" t="s">
        <v>16</v>
      </c>
      <c r="E14" s="100"/>
      <c r="F14" s="48"/>
      <c r="G14" s="105"/>
      <c r="H14" s="7"/>
      <c r="I14" s="103"/>
      <c r="J14" s="7"/>
    </row>
    <row r="15" spans="1:16" ht="18.75" customHeight="1" x14ac:dyDescent="0.25">
      <c r="A15" s="33"/>
      <c r="B15" s="130" t="s">
        <v>11</v>
      </c>
      <c r="C15" s="136" t="s">
        <v>1</v>
      </c>
      <c r="D15" s="141" t="s">
        <v>12</v>
      </c>
      <c r="E15" s="141"/>
      <c r="F15" s="141"/>
      <c r="G15" s="141"/>
      <c r="H15" s="141"/>
      <c r="I15" s="110"/>
      <c r="J15" s="43"/>
    </row>
    <row r="16" spans="1:16" ht="30" x14ac:dyDescent="0.25">
      <c r="A16" s="33" t="s">
        <v>3</v>
      </c>
      <c r="B16" s="140"/>
      <c r="C16" s="131"/>
      <c r="D16" s="35" t="s">
        <v>13</v>
      </c>
      <c r="E16" s="104"/>
      <c r="F16" s="36" t="s">
        <v>38</v>
      </c>
      <c r="G16" s="104"/>
      <c r="H16" s="37" t="s">
        <v>17</v>
      </c>
      <c r="I16" s="109"/>
      <c r="J16" s="130" t="s">
        <v>14</v>
      </c>
      <c r="O16" s="21" t="s">
        <v>54</v>
      </c>
    </row>
    <row r="17" spans="1:16" x14ac:dyDescent="0.25">
      <c r="A17" s="3"/>
      <c r="B17" s="131"/>
      <c r="C17" s="3" t="s">
        <v>2</v>
      </c>
      <c r="D17" s="3" t="s">
        <v>2</v>
      </c>
      <c r="E17" s="97"/>
      <c r="F17" s="3" t="s">
        <v>2</v>
      </c>
      <c r="G17" s="97"/>
      <c r="H17" s="3" t="s">
        <v>2</v>
      </c>
      <c r="I17" s="107"/>
      <c r="J17" s="131"/>
    </row>
    <row r="18" spans="1:16" ht="33" customHeight="1" x14ac:dyDescent="0.25">
      <c r="A18" s="1" t="s">
        <v>102</v>
      </c>
      <c r="B18" s="2" t="s">
        <v>101</v>
      </c>
      <c r="C18" s="35">
        <v>150</v>
      </c>
      <c r="D18" s="35">
        <v>1.91</v>
      </c>
      <c r="E18" s="96">
        <f>D18*4</f>
        <v>7.64</v>
      </c>
      <c r="F18" s="35">
        <v>4.75</v>
      </c>
      <c r="G18" s="96">
        <f>F18*9</f>
        <v>42.75</v>
      </c>
      <c r="H18" s="51">
        <v>11.38</v>
      </c>
      <c r="I18" s="111">
        <f>H18*4</f>
        <v>45.52</v>
      </c>
      <c r="J18" s="51">
        <v>95.91</v>
      </c>
      <c r="L18" s="22">
        <f>E18+G18+I18</f>
        <v>95.91</v>
      </c>
    </row>
    <row r="19" spans="1:16" ht="18.75" customHeight="1" x14ac:dyDescent="0.25">
      <c r="A19" s="1" t="s">
        <v>21</v>
      </c>
      <c r="B19" s="2"/>
      <c r="C19" s="35">
        <v>10</v>
      </c>
      <c r="D19" s="35">
        <v>0.48</v>
      </c>
      <c r="E19" s="96">
        <f>D19*4</f>
        <v>1.92</v>
      </c>
      <c r="F19" s="35">
        <v>0.26</v>
      </c>
      <c r="G19" s="96">
        <f t="shared" ref="G19:G24" si="5">F19*9</f>
        <v>2.34</v>
      </c>
      <c r="H19" s="51">
        <v>0.46</v>
      </c>
      <c r="I19" s="111">
        <f t="shared" ref="I19:I24" si="6">H19*4</f>
        <v>1.84</v>
      </c>
      <c r="J19" s="51">
        <v>6.1</v>
      </c>
      <c r="L19" s="22">
        <f t="shared" ref="L19:L24" si="7">E19+G19+I19</f>
        <v>6.1</v>
      </c>
    </row>
    <row r="20" spans="1:16" ht="18" customHeight="1" x14ac:dyDescent="0.25">
      <c r="A20" s="1" t="s">
        <v>18</v>
      </c>
      <c r="B20" s="1"/>
      <c r="C20" s="3">
        <v>30</v>
      </c>
      <c r="D20" s="3">
        <v>2.2200000000000002</v>
      </c>
      <c r="E20" s="96">
        <f t="shared" ref="E20:E24" si="8">D20*4</f>
        <v>8.8800000000000008</v>
      </c>
      <c r="F20" s="3">
        <v>0.48</v>
      </c>
      <c r="G20" s="96">
        <f t="shared" si="5"/>
        <v>4.32</v>
      </c>
      <c r="H20" s="5">
        <v>12.84</v>
      </c>
      <c r="I20" s="111">
        <f t="shared" si="6"/>
        <v>51.36</v>
      </c>
      <c r="J20" s="5">
        <v>64.56</v>
      </c>
      <c r="L20" s="22">
        <f t="shared" si="7"/>
        <v>64.56</v>
      </c>
    </row>
    <row r="21" spans="1:16" ht="31.5" customHeight="1" x14ac:dyDescent="0.25">
      <c r="A21" s="1" t="s">
        <v>39</v>
      </c>
      <c r="B21" s="2" t="s">
        <v>72</v>
      </c>
      <c r="C21" s="4">
        <v>100</v>
      </c>
      <c r="D21" s="5">
        <v>13.5</v>
      </c>
      <c r="E21" s="35">
        <f t="shared" si="8"/>
        <v>54</v>
      </c>
      <c r="F21" s="5">
        <v>11.5</v>
      </c>
      <c r="G21" s="35">
        <f t="shared" si="5"/>
        <v>103.5</v>
      </c>
      <c r="H21" s="5">
        <v>8.7200000000000006</v>
      </c>
      <c r="I21" s="51">
        <f t="shared" si="6"/>
        <v>34.880000000000003</v>
      </c>
      <c r="J21" s="5">
        <v>192.39</v>
      </c>
      <c r="L21" s="22">
        <f t="shared" si="7"/>
        <v>192.38</v>
      </c>
    </row>
    <row r="22" spans="1:16" ht="31.5" customHeight="1" x14ac:dyDescent="0.25">
      <c r="A22" s="1" t="s">
        <v>47</v>
      </c>
      <c r="B22" s="2" t="s">
        <v>73</v>
      </c>
      <c r="C22" s="3">
        <v>100</v>
      </c>
      <c r="D22" s="5">
        <v>5.69</v>
      </c>
      <c r="E22" s="96">
        <f t="shared" si="8"/>
        <v>22.76</v>
      </c>
      <c r="F22" s="5">
        <v>1.79</v>
      </c>
      <c r="G22" s="96">
        <f t="shared" si="5"/>
        <v>16.11</v>
      </c>
      <c r="H22" s="5">
        <v>15.19</v>
      </c>
      <c r="I22" s="111">
        <f t="shared" si="6"/>
        <v>60.76</v>
      </c>
      <c r="J22" s="5">
        <v>99.58</v>
      </c>
      <c r="L22" s="22">
        <f t="shared" si="7"/>
        <v>99.63</v>
      </c>
      <c r="M22" s="15"/>
      <c r="N22" s="15"/>
      <c r="O22" s="15"/>
      <c r="P22" s="15"/>
    </row>
    <row r="23" spans="1:16" ht="31.5" customHeight="1" x14ac:dyDescent="0.25">
      <c r="A23" s="1" t="s">
        <v>95</v>
      </c>
      <c r="B23" s="2" t="s">
        <v>74</v>
      </c>
      <c r="C23" s="16">
        <v>100</v>
      </c>
      <c r="D23" s="17">
        <v>0.9</v>
      </c>
      <c r="E23" s="96">
        <f t="shared" si="8"/>
        <v>3.6</v>
      </c>
      <c r="F23" s="17">
        <v>7.1</v>
      </c>
      <c r="G23" s="96">
        <f t="shared" si="5"/>
        <v>63.9</v>
      </c>
      <c r="H23" s="17">
        <v>4.1100000000000003</v>
      </c>
      <c r="I23" s="111">
        <f t="shared" si="6"/>
        <v>16.440000000000001</v>
      </c>
      <c r="J23" s="18">
        <v>84</v>
      </c>
      <c r="K23" s="21" t="s">
        <v>45</v>
      </c>
      <c r="L23" s="22">
        <f t="shared" si="7"/>
        <v>83.94</v>
      </c>
      <c r="M23" s="15"/>
      <c r="N23" s="15"/>
      <c r="O23" s="15"/>
      <c r="P23" s="15"/>
    </row>
    <row r="24" spans="1:16" ht="21" customHeight="1" x14ac:dyDescent="0.25">
      <c r="A24" s="2" t="s">
        <v>19</v>
      </c>
      <c r="B24" s="2"/>
      <c r="C24" s="3">
        <v>150</v>
      </c>
      <c r="D24" s="5">
        <v>0</v>
      </c>
      <c r="E24" s="96">
        <f t="shared" si="8"/>
        <v>0</v>
      </c>
      <c r="F24" s="5">
        <v>0</v>
      </c>
      <c r="G24" s="96">
        <f t="shared" si="5"/>
        <v>0</v>
      </c>
      <c r="H24" s="43">
        <v>0</v>
      </c>
      <c r="I24" s="111">
        <f t="shared" si="6"/>
        <v>0</v>
      </c>
      <c r="J24" s="34">
        <v>0</v>
      </c>
      <c r="L24" s="22">
        <f t="shared" si="7"/>
        <v>0</v>
      </c>
    </row>
    <row r="25" spans="1:16" x14ac:dyDescent="0.25">
      <c r="A25" s="44" t="s">
        <v>5</v>
      </c>
      <c r="B25" s="44"/>
      <c r="C25" s="3"/>
      <c r="D25" s="9">
        <f>SUM(D18:D24)</f>
        <v>24.7</v>
      </c>
      <c r="E25" s="101"/>
      <c r="F25" s="9">
        <f>SUM(F18:F24)</f>
        <v>25.880000000000003</v>
      </c>
      <c r="G25" s="101"/>
      <c r="H25" s="9">
        <f>SUM(H18:H24)</f>
        <v>52.699999999999996</v>
      </c>
      <c r="I25" s="101"/>
      <c r="J25" s="9">
        <f>SUM(J18:J24)</f>
        <v>542.54</v>
      </c>
      <c r="L25" s="22">
        <f>SUM(L18:L24)</f>
        <v>542.52</v>
      </c>
    </row>
    <row r="26" spans="1:16" x14ac:dyDescent="0.25">
      <c r="A26" s="61"/>
      <c r="B26" s="61"/>
      <c r="C26" s="7"/>
      <c r="D26" s="65"/>
      <c r="E26" s="113"/>
      <c r="F26" s="65"/>
      <c r="G26" s="113"/>
      <c r="H26" s="65"/>
      <c r="I26" s="113"/>
      <c r="J26" s="65"/>
    </row>
    <row r="27" spans="1:16" ht="15.75" x14ac:dyDescent="0.25">
      <c r="A27" s="46"/>
      <c r="B27" s="47"/>
      <c r="C27" s="47"/>
      <c r="D27" s="48" t="s">
        <v>20</v>
      </c>
      <c r="E27" s="105"/>
      <c r="F27" s="53"/>
      <c r="G27" s="105"/>
      <c r="H27" s="7"/>
      <c r="I27" s="103"/>
      <c r="J27" s="7"/>
    </row>
    <row r="28" spans="1:16" ht="15.75" x14ac:dyDescent="0.25">
      <c r="A28" s="33"/>
      <c r="B28" s="133" t="s">
        <v>11</v>
      </c>
      <c r="C28" s="136" t="s">
        <v>1</v>
      </c>
      <c r="D28" s="141" t="s">
        <v>12</v>
      </c>
      <c r="E28" s="141"/>
      <c r="F28" s="141"/>
      <c r="G28" s="141"/>
      <c r="H28" s="141"/>
      <c r="I28" s="110"/>
      <c r="J28" s="43"/>
    </row>
    <row r="29" spans="1:16" ht="30" x14ac:dyDescent="0.25">
      <c r="A29" s="33" t="s">
        <v>3</v>
      </c>
      <c r="B29" s="134"/>
      <c r="C29" s="131"/>
      <c r="D29" s="35" t="s">
        <v>13</v>
      </c>
      <c r="E29" s="104"/>
      <c r="F29" s="36" t="s">
        <v>38</v>
      </c>
      <c r="G29" s="104"/>
      <c r="H29" s="37" t="s">
        <v>17</v>
      </c>
      <c r="I29" s="109"/>
      <c r="J29" s="130" t="s">
        <v>14</v>
      </c>
    </row>
    <row r="30" spans="1:16" ht="15" hidden="1" customHeight="1" x14ac:dyDescent="0.25">
      <c r="A30" s="3"/>
      <c r="B30" s="135"/>
      <c r="C30" s="3" t="s">
        <v>2</v>
      </c>
      <c r="D30" s="3" t="s">
        <v>2</v>
      </c>
      <c r="E30" s="97"/>
      <c r="F30" s="3" t="s">
        <v>2</v>
      </c>
      <c r="G30" s="97"/>
      <c r="H30" s="3" t="s">
        <v>2</v>
      </c>
      <c r="I30" s="107"/>
      <c r="J30" s="131"/>
    </row>
    <row r="31" spans="1:16" x14ac:dyDescent="0.25">
      <c r="A31" s="1" t="s">
        <v>48</v>
      </c>
      <c r="B31" s="2" t="s">
        <v>75</v>
      </c>
      <c r="C31" s="3">
        <v>120</v>
      </c>
      <c r="D31" s="3">
        <v>11.02</v>
      </c>
      <c r="E31" s="96">
        <f t="shared" ref="E31:E33" si="9">D31*4</f>
        <v>44.08</v>
      </c>
      <c r="F31" s="3">
        <v>7.11</v>
      </c>
      <c r="G31" s="96">
        <f t="shared" ref="G31:G33" si="10">F31*9</f>
        <v>63.99</v>
      </c>
      <c r="H31" s="19">
        <v>53.37</v>
      </c>
      <c r="I31" s="111">
        <f t="shared" ref="I31:I33" si="11">H31*4</f>
        <v>213.48</v>
      </c>
      <c r="J31" s="19">
        <v>321.55</v>
      </c>
      <c r="L31" s="22">
        <f>E31+G31+I31</f>
        <v>321.54999999999995</v>
      </c>
    </row>
    <row r="32" spans="1:16" ht="17.25" customHeight="1" x14ac:dyDescent="0.25">
      <c r="A32" s="1" t="s">
        <v>112</v>
      </c>
      <c r="B32" s="2" t="s">
        <v>76</v>
      </c>
      <c r="C32" s="3">
        <v>30</v>
      </c>
      <c r="D32" s="5">
        <v>2.2999999999999998</v>
      </c>
      <c r="E32" s="35">
        <f t="shared" si="9"/>
        <v>9.1999999999999993</v>
      </c>
      <c r="F32" s="5">
        <v>1.28</v>
      </c>
      <c r="G32" s="35">
        <f t="shared" si="10"/>
        <v>11.52</v>
      </c>
      <c r="H32" s="20">
        <v>0.78</v>
      </c>
      <c r="I32" s="51">
        <f t="shared" si="11"/>
        <v>3.12</v>
      </c>
      <c r="J32" s="20">
        <v>23.84</v>
      </c>
      <c r="K32" s="21" t="s">
        <v>49</v>
      </c>
      <c r="L32" s="22">
        <f t="shared" ref="L32:L33" si="12">E32+G32+I32</f>
        <v>23.84</v>
      </c>
    </row>
    <row r="33" spans="1:12" ht="15.75" x14ac:dyDescent="0.25">
      <c r="A33" s="54" t="s">
        <v>15</v>
      </c>
      <c r="B33" s="2" t="s">
        <v>64</v>
      </c>
      <c r="C33" s="3">
        <v>150</v>
      </c>
      <c r="D33" s="5">
        <v>0</v>
      </c>
      <c r="E33" s="96">
        <f t="shared" si="9"/>
        <v>0</v>
      </c>
      <c r="F33" s="5">
        <v>0</v>
      </c>
      <c r="G33" s="96">
        <f t="shared" si="10"/>
        <v>0</v>
      </c>
      <c r="H33" s="20">
        <v>0</v>
      </c>
      <c r="I33" s="111">
        <f t="shared" si="11"/>
        <v>0</v>
      </c>
      <c r="J33" s="20">
        <v>0</v>
      </c>
      <c r="L33" s="22">
        <f t="shared" si="12"/>
        <v>0</v>
      </c>
    </row>
    <row r="34" spans="1:12" x14ac:dyDescent="0.25">
      <c r="A34" s="44" t="s">
        <v>5</v>
      </c>
      <c r="B34" s="44"/>
      <c r="C34" s="3"/>
      <c r="D34" s="9">
        <f>SUM(D31:D33)</f>
        <v>13.32</v>
      </c>
      <c r="E34" s="101"/>
      <c r="F34" s="9">
        <f>SUM(F31:F33)</f>
        <v>8.39</v>
      </c>
      <c r="G34" s="101"/>
      <c r="H34" s="9">
        <f>SUM(H31:H33)</f>
        <v>54.15</v>
      </c>
      <c r="I34" s="101"/>
      <c r="J34" s="9">
        <f>SUM(J31:J33)</f>
        <v>345.39</v>
      </c>
      <c r="L34" s="22">
        <f>SUM(L31:L33)</f>
        <v>345.38999999999993</v>
      </c>
    </row>
    <row r="35" spans="1:12" ht="15.75" x14ac:dyDescent="0.25">
      <c r="A35" s="55" t="s">
        <v>4</v>
      </c>
      <c r="B35" s="56"/>
      <c r="C35" s="57"/>
      <c r="D35" s="9">
        <f>+D13+D25+D34</f>
        <v>50.03</v>
      </c>
      <c r="E35" s="101"/>
      <c r="F35" s="9">
        <f>+F13+F25+F34</f>
        <v>40.720000000000006</v>
      </c>
      <c r="G35" s="101"/>
      <c r="H35" s="9">
        <f>+H13+H25+H34</f>
        <v>172.55</v>
      </c>
      <c r="I35" s="101"/>
      <c r="J35" s="9">
        <f>+J13+J25+J34</f>
        <v>1256.7799999999997</v>
      </c>
    </row>
    <row r="36" spans="1:12" ht="15" hidden="1" customHeight="1" x14ac:dyDescent="0.25">
      <c r="A36" s="12"/>
      <c r="B36" s="12"/>
      <c r="C36" s="7"/>
      <c r="D36" s="7"/>
      <c r="E36" s="103"/>
      <c r="F36" s="7"/>
      <c r="G36" s="103"/>
    </row>
    <row r="39" spans="1:12" x14ac:dyDescent="0.25">
      <c r="A39" s="21" t="s">
        <v>86</v>
      </c>
    </row>
    <row r="40" spans="1:12" x14ac:dyDescent="0.25">
      <c r="A40" s="21" t="s">
        <v>87</v>
      </c>
    </row>
  </sheetData>
  <mergeCells count="13">
    <mergeCell ref="A5:F5"/>
    <mergeCell ref="B6:B8"/>
    <mergeCell ref="C6:C7"/>
    <mergeCell ref="D6:H6"/>
    <mergeCell ref="B15:B17"/>
    <mergeCell ref="C15:C16"/>
    <mergeCell ref="D15:H15"/>
    <mergeCell ref="J7:J8"/>
    <mergeCell ref="J16:J17"/>
    <mergeCell ref="B28:B30"/>
    <mergeCell ref="C28:C29"/>
    <mergeCell ref="D28:H28"/>
    <mergeCell ref="J29:J30"/>
  </mergeCell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zoomScale="85" zoomScaleNormal="85" workbookViewId="0">
      <selection activeCell="L1" sqref="L1:L1048576"/>
    </sheetView>
  </sheetViews>
  <sheetFormatPr defaultRowHeight="15" x14ac:dyDescent="0.25"/>
  <cols>
    <col min="1" max="1" width="35.85546875" style="21" customWidth="1"/>
    <col min="2" max="2" width="7.42578125" style="21" customWidth="1"/>
    <col min="3" max="3" width="9.28515625" style="31" customWidth="1"/>
    <col min="4" max="4" width="8.5703125" style="31" customWidth="1"/>
    <col min="5" max="5" width="8.5703125" style="95" hidden="1" customWidth="1"/>
    <col min="6" max="6" width="7.5703125" style="31" customWidth="1"/>
    <col min="7" max="7" width="7.5703125" style="95" hidden="1" customWidth="1"/>
    <col min="8" max="8" width="12.42578125" style="31" customWidth="1"/>
    <col min="9" max="9" width="12.42578125" style="95" hidden="1" customWidth="1"/>
    <col min="10" max="10" width="11" style="31" customWidth="1"/>
    <col min="11" max="12" width="0" style="21" hidden="1" customWidth="1"/>
    <col min="13" max="16384" width="9.140625" style="21"/>
  </cols>
  <sheetData>
    <row r="1" spans="1:17" x14ac:dyDescent="0.25">
      <c r="A1" s="66" t="s">
        <v>100</v>
      </c>
      <c r="B1" s="66"/>
      <c r="C1" s="67">
        <v>14</v>
      </c>
      <c r="D1" s="67"/>
      <c r="E1" s="114"/>
      <c r="F1" s="67"/>
      <c r="G1" s="114"/>
      <c r="H1" s="67"/>
      <c r="I1" s="114"/>
      <c r="J1" s="67"/>
    </row>
    <row r="2" spans="1:17" x14ac:dyDescent="0.25">
      <c r="A2" s="66"/>
      <c r="B2" s="66"/>
      <c r="C2" s="67"/>
      <c r="D2" s="67"/>
      <c r="E2" s="114"/>
      <c r="F2" s="67"/>
      <c r="G2" s="114"/>
      <c r="H2" s="67"/>
      <c r="I2" s="114"/>
      <c r="J2" s="67"/>
    </row>
    <row r="3" spans="1:17" x14ac:dyDescent="0.25">
      <c r="A3" s="32" t="s">
        <v>7</v>
      </c>
      <c r="B3" s="66"/>
      <c r="C3" s="67"/>
      <c r="D3" s="67"/>
      <c r="E3" s="114"/>
      <c r="F3" s="67"/>
      <c r="G3" s="114"/>
      <c r="H3" s="67"/>
      <c r="I3" s="114"/>
      <c r="J3" s="67"/>
    </row>
    <row r="4" spans="1:17" x14ac:dyDescent="0.25">
      <c r="A4" s="149" t="s">
        <v>10</v>
      </c>
      <c r="B4" s="149"/>
      <c r="C4" s="149"/>
      <c r="D4" s="149"/>
      <c r="E4" s="149"/>
      <c r="F4" s="149"/>
      <c r="G4" s="123"/>
      <c r="H4" s="67"/>
      <c r="I4" s="114"/>
      <c r="J4" s="67"/>
    </row>
    <row r="5" spans="1:17" ht="15.75" customHeight="1" x14ac:dyDescent="0.25">
      <c r="A5" s="26"/>
      <c r="B5" s="142" t="s">
        <v>11</v>
      </c>
      <c r="C5" s="145" t="s">
        <v>1</v>
      </c>
      <c r="D5" s="151" t="s">
        <v>12</v>
      </c>
      <c r="E5" s="152"/>
      <c r="F5" s="152"/>
      <c r="G5" s="152"/>
      <c r="H5" s="153"/>
      <c r="I5" s="124"/>
      <c r="J5" s="68"/>
    </row>
    <row r="6" spans="1:17" ht="30" x14ac:dyDescent="0.25">
      <c r="A6" s="26" t="s">
        <v>3</v>
      </c>
      <c r="B6" s="143"/>
      <c r="C6" s="146"/>
      <c r="D6" s="69" t="s">
        <v>13</v>
      </c>
      <c r="E6" s="115"/>
      <c r="F6" s="70" t="s">
        <v>38</v>
      </c>
      <c r="G6" s="115"/>
      <c r="H6" s="71" t="s">
        <v>17</v>
      </c>
      <c r="I6" s="125"/>
      <c r="J6" s="148" t="s">
        <v>14</v>
      </c>
    </row>
    <row r="7" spans="1:17" x14ac:dyDescent="0.25">
      <c r="A7" s="24"/>
      <c r="B7" s="144"/>
      <c r="C7" s="24" t="s">
        <v>2</v>
      </c>
      <c r="D7" s="24" t="s">
        <v>2</v>
      </c>
      <c r="E7" s="116"/>
      <c r="F7" s="24" t="s">
        <v>2</v>
      </c>
      <c r="G7" s="116"/>
      <c r="H7" s="24" t="s">
        <v>2</v>
      </c>
      <c r="I7" s="120"/>
      <c r="J7" s="146"/>
      <c r="M7" s="38"/>
    </row>
    <row r="8" spans="1:17" ht="36" customHeight="1" x14ac:dyDescent="0.25">
      <c r="A8" s="6" t="s">
        <v>32</v>
      </c>
      <c r="B8" s="26" t="s">
        <v>77</v>
      </c>
      <c r="C8" s="69">
        <v>250</v>
      </c>
      <c r="D8" s="69">
        <v>10.36</v>
      </c>
      <c r="E8" s="117">
        <f>D8*4</f>
        <v>41.44</v>
      </c>
      <c r="F8" s="69">
        <v>5.82</v>
      </c>
      <c r="G8" s="117">
        <f>F8*9</f>
        <v>52.38</v>
      </c>
      <c r="H8" s="69">
        <v>44.83</v>
      </c>
      <c r="I8" s="117">
        <f>H8*4</f>
        <v>179.32</v>
      </c>
      <c r="J8" s="25">
        <v>273.14</v>
      </c>
      <c r="L8" s="21">
        <f>E8+G8+I8</f>
        <v>273.14</v>
      </c>
    </row>
    <row r="9" spans="1:17" ht="24.75" customHeight="1" x14ac:dyDescent="0.25">
      <c r="A9" s="72" t="s">
        <v>94</v>
      </c>
      <c r="B9" s="26"/>
      <c r="C9" s="73" t="s">
        <v>31</v>
      </c>
      <c r="D9" s="28">
        <v>0.4</v>
      </c>
      <c r="E9" s="117">
        <f t="shared" ref="E9:E10" si="0">D9*4</f>
        <v>1.6</v>
      </c>
      <c r="F9" s="28">
        <v>0.4</v>
      </c>
      <c r="G9" s="117">
        <f t="shared" ref="G9:G10" si="1">F9*9</f>
        <v>3.6</v>
      </c>
      <c r="H9" s="28">
        <v>13</v>
      </c>
      <c r="I9" s="117">
        <f t="shared" ref="I9:I10" si="2">H9*4</f>
        <v>52</v>
      </c>
      <c r="J9" s="28">
        <v>57.2</v>
      </c>
      <c r="L9" s="21">
        <f t="shared" ref="L9:L10" si="3">E9+G9+I9</f>
        <v>57.2</v>
      </c>
      <c r="M9" s="74"/>
      <c r="N9" s="74"/>
      <c r="O9" s="74"/>
      <c r="P9" s="74"/>
      <c r="Q9" s="12"/>
    </row>
    <row r="10" spans="1:17" ht="24.75" customHeight="1" x14ac:dyDescent="0.25">
      <c r="A10" s="75" t="s">
        <v>15</v>
      </c>
      <c r="B10" s="26" t="s">
        <v>64</v>
      </c>
      <c r="C10" s="24">
        <v>150</v>
      </c>
      <c r="D10" s="28">
        <v>0</v>
      </c>
      <c r="E10" s="117">
        <f t="shared" si="0"/>
        <v>0</v>
      </c>
      <c r="F10" s="28">
        <v>0</v>
      </c>
      <c r="G10" s="117">
        <f t="shared" si="1"/>
        <v>0</v>
      </c>
      <c r="H10" s="28">
        <v>0</v>
      </c>
      <c r="I10" s="117">
        <f t="shared" si="2"/>
        <v>0</v>
      </c>
      <c r="J10" s="28">
        <v>0</v>
      </c>
      <c r="L10" s="21">
        <f t="shared" si="3"/>
        <v>0</v>
      </c>
      <c r="O10" s="22"/>
    </row>
    <row r="11" spans="1:17" x14ac:dyDescent="0.25">
      <c r="A11" s="76" t="s">
        <v>5</v>
      </c>
      <c r="B11" s="76"/>
      <c r="C11" s="24"/>
      <c r="D11" s="45">
        <f t="shared" ref="D11:H11" si="4">SUM(D8:D10)</f>
        <v>10.76</v>
      </c>
      <c r="E11" s="99"/>
      <c r="F11" s="45">
        <f t="shared" si="4"/>
        <v>6.2200000000000006</v>
      </c>
      <c r="G11" s="99"/>
      <c r="H11" s="45">
        <f t="shared" si="4"/>
        <v>57.83</v>
      </c>
      <c r="I11" s="99"/>
      <c r="J11" s="45">
        <f>SUM(J8:J10)</f>
        <v>330.34</v>
      </c>
      <c r="L11" s="21">
        <f>SUM(L8:L10)</f>
        <v>330.34</v>
      </c>
      <c r="P11" s="12"/>
    </row>
    <row r="12" spans="1:17" x14ac:dyDescent="0.25">
      <c r="A12" s="77"/>
      <c r="B12" s="62"/>
      <c r="C12" s="62"/>
      <c r="D12" s="78" t="s">
        <v>89</v>
      </c>
      <c r="E12" s="118"/>
      <c r="F12" s="78"/>
      <c r="G12" s="121"/>
      <c r="H12" s="63"/>
      <c r="I12" s="122"/>
      <c r="J12" s="63"/>
    </row>
    <row r="13" spans="1:17" ht="24" customHeight="1" x14ac:dyDescent="0.25">
      <c r="A13" s="79"/>
      <c r="B13" s="148" t="s">
        <v>11</v>
      </c>
      <c r="C13" s="145" t="s">
        <v>1</v>
      </c>
      <c r="D13" s="80" t="s">
        <v>12</v>
      </c>
      <c r="E13" s="119"/>
      <c r="F13" s="80"/>
      <c r="G13" s="119"/>
      <c r="H13" s="81"/>
      <c r="I13" s="126"/>
      <c r="J13" s="148" t="s">
        <v>14</v>
      </c>
    </row>
    <row r="14" spans="1:17" ht="15" hidden="1" customHeight="1" x14ac:dyDescent="0.25">
      <c r="A14" s="79" t="s">
        <v>3</v>
      </c>
      <c r="B14" s="150"/>
      <c r="C14" s="156"/>
      <c r="D14" s="70" t="s">
        <v>13</v>
      </c>
      <c r="E14" s="115"/>
      <c r="F14" s="70" t="s">
        <v>38</v>
      </c>
      <c r="G14" s="115"/>
      <c r="H14" s="71" t="s">
        <v>17</v>
      </c>
      <c r="I14" s="127"/>
      <c r="J14" s="154"/>
    </row>
    <row r="15" spans="1:17" ht="30.75" customHeight="1" x14ac:dyDescent="0.25">
      <c r="A15" s="82"/>
      <c r="B15" s="150"/>
      <c r="C15" s="157"/>
      <c r="D15" s="69" t="s">
        <v>13</v>
      </c>
      <c r="E15" s="115"/>
      <c r="F15" s="70" t="s">
        <v>38</v>
      </c>
      <c r="G15" s="115"/>
      <c r="H15" s="71" t="s">
        <v>17</v>
      </c>
      <c r="I15" s="128"/>
      <c r="J15" s="155"/>
      <c r="N15" s="22"/>
    </row>
    <row r="16" spans="1:17" ht="12.75" customHeight="1" x14ac:dyDescent="0.25">
      <c r="A16" s="82"/>
      <c r="B16" s="83"/>
      <c r="C16" s="84" t="s">
        <v>2</v>
      </c>
      <c r="D16" s="85" t="s">
        <v>2</v>
      </c>
      <c r="E16" s="120"/>
      <c r="F16" s="85" t="s">
        <v>2</v>
      </c>
      <c r="G16" s="120"/>
      <c r="H16" s="85" t="s">
        <v>2</v>
      </c>
      <c r="I16" s="120"/>
      <c r="J16" s="83"/>
    </row>
    <row r="17" spans="1:22" ht="34.5" customHeight="1" x14ac:dyDescent="0.25">
      <c r="A17" s="6" t="s">
        <v>33</v>
      </c>
      <c r="B17" s="75" t="s">
        <v>78</v>
      </c>
      <c r="C17" s="69">
        <v>150</v>
      </c>
      <c r="D17" s="69">
        <v>3.73</v>
      </c>
      <c r="E17" s="117">
        <f t="shared" ref="E17:E23" si="5">D17*4</f>
        <v>14.92</v>
      </c>
      <c r="F17" s="69">
        <v>5.0999999999999996</v>
      </c>
      <c r="G17" s="117">
        <f t="shared" ref="G17:G23" si="6">F17*9</f>
        <v>45.9</v>
      </c>
      <c r="H17" s="25">
        <v>20.73</v>
      </c>
      <c r="I17" s="117">
        <f t="shared" ref="I17:I23" si="7">H17*4</f>
        <v>82.92</v>
      </c>
      <c r="J17" s="25">
        <v>143.74</v>
      </c>
      <c r="L17" s="21">
        <f>E17+G17+I17</f>
        <v>143.74</v>
      </c>
      <c r="N17" s="22"/>
    </row>
    <row r="18" spans="1:22" ht="28.5" customHeight="1" x14ac:dyDescent="0.25">
      <c r="A18" s="6" t="s">
        <v>18</v>
      </c>
      <c r="B18" s="6"/>
      <c r="C18" s="24">
        <v>30</v>
      </c>
      <c r="D18" s="24">
        <v>2.2200000000000002</v>
      </c>
      <c r="E18" s="117">
        <f t="shared" si="5"/>
        <v>8.8800000000000008</v>
      </c>
      <c r="F18" s="24">
        <v>0.48</v>
      </c>
      <c r="G18" s="117">
        <f t="shared" si="6"/>
        <v>4.32</v>
      </c>
      <c r="H18" s="28">
        <v>12.84</v>
      </c>
      <c r="I18" s="117">
        <f t="shared" si="7"/>
        <v>51.36</v>
      </c>
      <c r="J18" s="28">
        <v>64.56</v>
      </c>
      <c r="L18" s="21">
        <f t="shared" ref="L18:L23" si="8">E18+G18+I18</f>
        <v>64.56</v>
      </c>
    </row>
    <row r="19" spans="1:22" ht="23.25" customHeight="1" x14ac:dyDescent="0.25">
      <c r="A19" s="6" t="s">
        <v>21</v>
      </c>
      <c r="B19" s="26"/>
      <c r="C19" s="69">
        <v>10</v>
      </c>
      <c r="D19" s="69">
        <v>0.48</v>
      </c>
      <c r="E19" s="117">
        <f t="shared" si="5"/>
        <v>1.92</v>
      </c>
      <c r="F19" s="69">
        <v>0.26</v>
      </c>
      <c r="G19" s="117">
        <f t="shared" si="6"/>
        <v>2.34</v>
      </c>
      <c r="H19" s="25">
        <v>0.46</v>
      </c>
      <c r="I19" s="117">
        <f t="shared" si="7"/>
        <v>1.84</v>
      </c>
      <c r="J19" s="25">
        <v>6.1</v>
      </c>
      <c r="L19" s="21">
        <f t="shared" si="8"/>
        <v>6.1</v>
      </c>
    </row>
    <row r="20" spans="1:22" ht="30" x14ac:dyDescent="0.25">
      <c r="A20" s="6" t="s">
        <v>96</v>
      </c>
      <c r="B20" s="26" t="s">
        <v>79</v>
      </c>
      <c r="C20" s="27" t="s">
        <v>46</v>
      </c>
      <c r="D20" s="28">
        <v>12.31</v>
      </c>
      <c r="E20" s="117">
        <f t="shared" si="5"/>
        <v>49.24</v>
      </c>
      <c r="F20" s="28">
        <v>3</v>
      </c>
      <c r="G20" s="117">
        <f t="shared" si="6"/>
        <v>27</v>
      </c>
      <c r="H20" s="28">
        <v>33.33</v>
      </c>
      <c r="I20" s="117">
        <f t="shared" si="7"/>
        <v>133.32</v>
      </c>
      <c r="J20" s="28">
        <v>209.53</v>
      </c>
      <c r="L20" s="21">
        <f t="shared" si="8"/>
        <v>209.56</v>
      </c>
    </row>
    <row r="21" spans="1:22" ht="26.25" customHeight="1" x14ac:dyDescent="0.25">
      <c r="A21" s="6" t="s">
        <v>21</v>
      </c>
      <c r="B21" s="24"/>
      <c r="C21" s="24">
        <v>20</v>
      </c>
      <c r="D21" s="28">
        <v>0.96</v>
      </c>
      <c r="E21" s="117">
        <f t="shared" si="5"/>
        <v>3.84</v>
      </c>
      <c r="F21" s="28">
        <v>0.86</v>
      </c>
      <c r="G21" s="117">
        <f t="shared" si="6"/>
        <v>7.74</v>
      </c>
      <c r="H21" s="86">
        <v>0.23</v>
      </c>
      <c r="I21" s="117">
        <f t="shared" si="7"/>
        <v>0.92</v>
      </c>
      <c r="J21" s="86">
        <v>12.5</v>
      </c>
      <c r="L21" s="21">
        <f t="shared" si="8"/>
        <v>12.5</v>
      </c>
      <c r="M21" s="15"/>
      <c r="N21" s="63"/>
      <c r="O21" s="10"/>
      <c r="P21" s="129"/>
      <c r="Q21" s="10"/>
      <c r="R21" s="129"/>
      <c r="S21" s="10"/>
      <c r="T21" s="129"/>
      <c r="U21" s="10"/>
      <c r="V21" s="12"/>
    </row>
    <row r="22" spans="1:22" ht="22.5" customHeight="1" x14ac:dyDescent="0.25">
      <c r="A22" s="6" t="s">
        <v>113</v>
      </c>
      <c r="B22" s="24"/>
      <c r="C22" s="73" t="s">
        <v>115</v>
      </c>
      <c r="D22" s="28">
        <v>0.1</v>
      </c>
      <c r="E22" s="117">
        <f t="shared" si="5"/>
        <v>0.4</v>
      </c>
      <c r="F22" s="28">
        <v>1</v>
      </c>
      <c r="G22" s="117">
        <f t="shared" si="6"/>
        <v>9</v>
      </c>
      <c r="H22" s="86">
        <v>10.4</v>
      </c>
      <c r="I22" s="117">
        <f t="shared" si="7"/>
        <v>41.6</v>
      </c>
      <c r="J22" s="86">
        <v>51</v>
      </c>
      <c r="K22" s="21" t="s">
        <v>49</v>
      </c>
      <c r="L22" s="21">
        <f t="shared" si="8"/>
        <v>51</v>
      </c>
      <c r="M22" s="15"/>
      <c r="N22" s="15"/>
      <c r="O22" s="15"/>
      <c r="P22" s="15"/>
      <c r="Q22" s="15"/>
      <c r="R22" s="15"/>
      <c r="S22" s="15"/>
      <c r="T22" s="15"/>
      <c r="U22" s="15"/>
      <c r="V22" s="12"/>
    </row>
    <row r="23" spans="1:22" ht="24" customHeight="1" x14ac:dyDescent="0.25">
      <c r="A23" s="26" t="s">
        <v>19</v>
      </c>
      <c r="B23" s="26"/>
      <c r="C23" s="24">
        <v>150</v>
      </c>
      <c r="D23" s="28">
        <v>0</v>
      </c>
      <c r="E23" s="117">
        <f t="shared" si="5"/>
        <v>0</v>
      </c>
      <c r="F23" s="28">
        <v>0</v>
      </c>
      <c r="G23" s="117">
        <f t="shared" si="6"/>
        <v>0</v>
      </c>
      <c r="H23" s="24">
        <v>0</v>
      </c>
      <c r="I23" s="117">
        <f t="shared" si="7"/>
        <v>0</v>
      </c>
      <c r="J23" s="68">
        <v>0</v>
      </c>
      <c r="L23" s="21">
        <f t="shared" si="8"/>
        <v>0</v>
      </c>
    </row>
    <row r="24" spans="1:22" x14ac:dyDescent="0.25">
      <c r="A24" s="76" t="s">
        <v>5</v>
      </c>
      <c r="B24" s="76"/>
      <c r="C24" s="24"/>
      <c r="D24" s="9">
        <f>SUM(D17:D23)</f>
        <v>19.800000000000004</v>
      </c>
      <c r="E24" s="101"/>
      <c r="F24" s="9">
        <f>SUM(F17:F23)</f>
        <v>10.7</v>
      </c>
      <c r="G24" s="101"/>
      <c r="H24" s="9">
        <f>SUM(H17:H23)</f>
        <v>77.990000000000009</v>
      </c>
      <c r="I24" s="101"/>
      <c r="J24" s="9">
        <f>SUM(J17:J23)</f>
        <v>487.43</v>
      </c>
      <c r="L24" s="21">
        <f>SUM(L17:L23)</f>
        <v>487.46000000000004</v>
      </c>
    </row>
    <row r="25" spans="1:22" ht="15" hidden="1" customHeight="1" x14ac:dyDescent="0.25">
      <c r="A25" s="78"/>
      <c r="B25" s="87"/>
      <c r="C25" s="87"/>
      <c r="D25" s="78" t="s">
        <v>20</v>
      </c>
      <c r="E25" s="121"/>
      <c r="F25" s="62"/>
      <c r="G25" s="121"/>
      <c r="H25" s="63"/>
      <c r="I25" s="122"/>
      <c r="J25" s="63"/>
      <c r="L25" s="21">
        <f>SUM(L17:L24)</f>
        <v>974.92000000000007</v>
      </c>
    </row>
    <row r="26" spans="1:22" ht="15" customHeight="1" x14ac:dyDescent="0.25">
      <c r="A26" s="62"/>
      <c r="B26" s="62"/>
      <c r="C26" s="62"/>
      <c r="D26" s="78"/>
      <c r="E26" s="121"/>
      <c r="F26" s="62"/>
      <c r="G26" s="121"/>
      <c r="H26" s="63"/>
      <c r="I26" s="122"/>
      <c r="J26" s="63"/>
    </row>
    <row r="27" spans="1:22" ht="15" customHeight="1" x14ac:dyDescent="0.25">
      <c r="A27" s="77"/>
      <c r="B27" s="62"/>
      <c r="C27" s="87"/>
      <c r="D27" s="78" t="s">
        <v>20</v>
      </c>
      <c r="E27" s="121"/>
      <c r="F27" s="62"/>
      <c r="G27" s="121"/>
      <c r="H27" s="63"/>
      <c r="I27" s="122"/>
      <c r="J27" s="63"/>
    </row>
    <row r="28" spans="1:22" x14ac:dyDescent="0.25">
      <c r="A28" s="26"/>
      <c r="B28" s="142" t="s">
        <v>11</v>
      </c>
      <c r="C28" s="145" t="s">
        <v>1</v>
      </c>
      <c r="D28" s="147" t="s">
        <v>12</v>
      </c>
      <c r="E28" s="147"/>
      <c r="F28" s="147"/>
      <c r="G28" s="147"/>
      <c r="H28" s="147"/>
      <c r="I28" s="116"/>
      <c r="J28" s="24"/>
    </row>
    <row r="29" spans="1:22" ht="30" x14ac:dyDescent="0.25">
      <c r="A29" s="26" t="s">
        <v>3</v>
      </c>
      <c r="B29" s="143"/>
      <c r="C29" s="146"/>
      <c r="D29" s="69" t="s">
        <v>13</v>
      </c>
      <c r="E29" s="115"/>
      <c r="F29" s="70" t="s">
        <v>38</v>
      </c>
      <c r="G29" s="115"/>
      <c r="H29" s="71" t="s">
        <v>17</v>
      </c>
      <c r="I29" s="125"/>
      <c r="J29" s="148" t="s">
        <v>14</v>
      </c>
    </row>
    <row r="30" spans="1:22" x14ac:dyDescent="0.25">
      <c r="A30" s="24"/>
      <c r="B30" s="144"/>
      <c r="C30" s="24" t="s">
        <v>2</v>
      </c>
      <c r="D30" s="24" t="s">
        <v>2</v>
      </c>
      <c r="E30" s="116"/>
      <c r="F30" s="24" t="s">
        <v>2</v>
      </c>
      <c r="G30" s="116"/>
      <c r="H30" s="24" t="s">
        <v>2</v>
      </c>
      <c r="I30" s="120"/>
      <c r="J30" s="146"/>
    </row>
    <row r="31" spans="1:22" ht="25.5" customHeight="1" x14ac:dyDescent="0.25">
      <c r="A31" s="6" t="s">
        <v>34</v>
      </c>
      <c r="B31" s="26" t="s">
        <v>80</v>
      </c>
      <c r="C31" s="24">
        <v>150</v>
      </c>
      <c r="D31" s="24">
        <v>22.074000000000002</v>
      </c>
      <c r="E31" s="117">
        <f t="shared" ref="E31:E33" si="9">D31*4</f>
        <v>88.296000000000006</v>
      </c>
      <c r="F31" s="24">
        <v>15.15</v>
      </c>
      <c r="G31" s="117">
        <f t="shared" ref="G31:G33" si="10">F31*9</f>
        <v>136.35</v>
      </c>
      <c r="H31" s="86">
        <v>22.91</v>
      </c>
      <c r="I31" s="117">
        <f t="shared" ref="I31:I33" si="11">H31*4</f>
        <v>91.64</v>
      </c>
      <c r="J31" s="86">
        <v>316.27999999999997</v>
      </c>
      <c r="L31" s="21">
        <f>E31+G31+I31</f>
        <v>316.286</v>
      </c>
    </row>
    <row r="32" spans="1:22" ht="29.25" customHeight="1" x14ac:dyDescent="0.25">
      <c r="A32" s="6" t="s">
        <v>21</v>
      </c>
      <c r="B32" s="26"/>
      <c r="C32" s="94">
        <v>50</v>
      </c>
      <c r="D32" s="28">
        <v>3.6</v>
      </c>
      <c r="E32" s="69">
        <f t="shared" si="9"/>
        <v>14.4</v>
      </c>
      <c r="F32" s="28">
        <v>3.23</v>
      </c>
      <c r="G32" s="69">
        <f t="shared" si="10"/>
        <v>29.07</v>
      </c>
      <c r="H32" s="28">
        <v>0.86</v>
      </c>
      <c r="I32" s="69">
        <f t="shared" si="11"/>
        <v>3.44</v>
      </c>
      <c r="J32" s="28">
        <v>46.91</v>
      </c>
      <c r="L32" s="21">
        <f t="shared" ref="L32:L33" si="12">E32+G32+I32</f>
        <v>46.91</v>
      </c>
    </row>
    <row r="33" spans="1:12" ht="25.5" customHeight="1" x14ac:dyDescent="0.25">
      <c r="A33" s="75" t="s">
        <v>15</v>
      </c>
      <c r="B33" s="26" t="s">
        <v>64</v>
      </c>
      <c r="C33" s="24">
        <v>150</v>
      </c>
      <c r="D33" s="28">
        <v>0</v>
      </c>
      <c r="E33" s="117">
        <f t="shared" si="9"/>
        <v>0</v>
      </c>
      <c r="F33" s="28">
        <v>0</v>
      </c>
      <c r="G33" s="117">
        <f t="shared" si="10"/>
        <v>0</v>
      </c>
      <c r="H33" s="28">
        <v>0</v>
      </c>
      <c r="I33" s="117">
        <f t="shared" si="11"/>
        <v>0</v>
      </c>
      <c r="J33" s="28">
        <v>0</v>
      </c>
      <c r="L33" s="21">
        <f t="shared" si="12"/>
        <v>0</v>
      </c>
    </row>
    <row r="34" spans="1:12" x14ac:dyDescent="0.25">
      <c r="A34" s="76" t="s">
        <v>5</v>
      </c>
      <c r="B34" s="76"/>
      <c r="C34" s="24"/>
      <c r="D34" s="9">
        <f>SUM(D31:D33)</f>
        <v>25.674000000000003</v>
      </c>
      <c r="E34" s="101"/>
      <c r="F34" s="9">
        <f>SUM(F31:F33)</f>
        <v>18.38</v>
      </c>
      <c r="G34" s="101"/>
      <c r="H34" s="9">
        <f>SUM(H31:H33)</f>
        <v>23.77</v>
      </c>
      <c r="I34" s="101"/>
      <c r="J34" s="9">
        <f>SUM(J31:J33)</f>
        <v>363.18999999999994</v>
      </c>
      <c r="L34" s="21">
        <f>SUM(L31:L33)</f>
        <v>363.19600000000003</v>
      </c>
    </row>
    <row r="35" spans="1:12" x14ac:dyDescent="0.25">
      <c r="A35" s="76" t="s">
        <v>4</v>
      </c>
      <c r="B35" s="88"/>
      <c r="C35" s="45"/>
      <c r="D35" s="9">
        <f>+D11+D24+D34</f>
        <v>56.234000000000009</v>
      </c>
      <c r="E35" s="101"/>
      <c r="F35" s="9">
        <f>+F11+F24+F34</f>
        <v>35.299999999999997</v>
      </c>
      <c r="G35" s="101"/>
      <c r="H35" s="9">
        <f>+H11+H24+H34</f>
        <v>159.59</v>
      </c>
      <c r="I35" s="101"/>
      <c r="J35" s="9">
        <f>+J11+J24+J34</f>
        <v>1180.96</v>
      </c>
    </row>
    <row r="36" spans="1:12" x14ac:dyDescent="0.25">
      <c r="A36" s="92"/>
      <c r="B36" s="93"/>
      <c r="C36" s="62"/>
      <c r="D36" s="65"/>
      <c r="E36" s="113"/>
      <c r="F36" s="65"/>
      <c r="G36" s="113"/>
      <c r="H36" s="65"/>
      <c r="I36" s="113"/>
      <c r="J36" s="65"/>
    </row>
    <row r="37" spans="1:12" x14ac:dyDescent="0.25">
      <c r="A37" s="29"/>
      <c r="B37" s="29"/>
      <c r="C37" s="63"/>
      <c r="D37" s="63"/>
      <c r="E37" s="122"/>
      <c r="F37" s="63"/>
      <c r="G37" s="122"/>
      <c r="H37" s="67"/>
      <c r="I37" s="114"/>
      <c r="J37" s="67"/>
    </row>
    <row r="38" spans="1:12" x14ac:dyDescent="0.25">
      <c r="A38" s="29" t="s">
        <v>88</v>
      </c>
      <c r="B38" s="66"/>
      <c r="C38" s="67"/>
      <c r="D38" s="67"/>
      <c r="E38" s="114"/>
      <c r="F38" s="67"/>
      <c r="G38" s="114"/>
      <c r="H38" s="67"/>
      <c r="I38" s="114"/>
      <c r="J38" s="67"/>
    </row>
    <row r="39" spans="1:12" x14ac:dyDescent="0.25">
      <c r="A39" s="29" t="s">
        <v>87</v>
      </c>
      <c r="B39" s="66"/>
      <c r="C39" s="67"/>
      <c r="D39" s="67"/>
      <c r="E39" s="114"/>
      <c r="F39" s="67"/>
      <c r="G39" s="114"/>
      <c r="H39" s="67"/>
      <c r="I39" s="114"/>
      <c r="J39" s="67"/>
    </row>
    <row r="40" spans="1:12" x14ac:dyDescent="0.25">
      <c r="A40" s="66"/>
      <c r="B40" s="66"/>
      <c r="C40" s="67"/>
      <c r="D40" s="67"/>
      <c r="E40" s="114"/>
      <c r="F40" s="67"/>
      <c r="G40" s="114"/>
      <c r="H40" s="67"/>
      <c r="I40" s="114"/>
      <c r="J40" s="67"/>
    </row>
    <row r="41" spans="1:12" x14ac:dyDescent="0.25">
      <c r="A41" s="66"/>
      <c r="B41" s="66"/>
      <c r="C41" s="67"/>
      <c r="D41" s="67"/>
      <c r="E41" s="114"/>
      <c r="F41" s="67"/>
      <c r="G41" s="114"/>
      <c r="H41" s="67"/>
      <c r="I41" s="114"/>
      <c r="J41" s="67"/>
    </row>
    <row r="42" spans="1:12" x14ac:dyDescent="0.25">
      <c r="A42" s="66"/>
      <c r="B42" s="66"/>
      <c r="C42" s="67"/>
      <c r="D42" s="67"/>
      <c r="E42" s="114"/>
      <c r="F42" s="67"/>
      <c r="G42" s="114"/>
      <c r="H42" s="67"/>
      <c r="I42" s="114"/>
      <c r="J42" s="67"/>
    </row>
  </sheetData>
  <mergeCells count="12">
    <mergeCell ref="B28:B30"/>
    <mergeCell ref="C28:C29"/>
    <mergeCell ref="D28:H28"/>
    <mergeCell ref="J29:J30"/>
    <mergeCell ref="A4:F4"/>
    <mergeCell ref="B5:B7"/>
    <mergeCell ref="C5:C6"/>
    <mergeCell ref="J6:J7"/>
    <mergeCell ref="B13:B15"/>
    <mergeCell ref="D5:H5"/>
    <mergeCell ref="J13:J15"/>
    <mergeCell ref="C13:C15"/>
  </mergeCells>
  <pageMargins left="0.70866141732283472" right="0.31496062992125984" top="0" bottom="0.15748031496062992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workbookViewId="0">
      <selection activeCell="K1" sqref="K1:K1048576"/>
    </sheetView>
  </sheetViews>
  <sheetFormatPr defaultRowHeight="15" x14ac:dyDescent="0.25"/>
  <cols>
    <col min="1" max="1" width="35.85546875" style="21" customWidth="1"/>
    <col min="2" max="2" width="7.42578125" style="21" customWidth="1"/>
    <col min="3" max="3" width="9.28515625" style="31" customWidth="1"/>
    <col min="4" max="4" width="8.140625" style="31" customWidth="1"/>
    <col min="5" max="5" width="8.140625" style="95" hidden="1" customWidth="1"/>
    <col min="6" max="6" width="8.42578125" style="31" customWidth="1"/>
    <col min="7" max="7" width="8.42578125" style="95" hidden="1" customWidth="1"/>
    <col min="8" max="8" width="11.42578125" style="31" customWidth="1"/>
    <col min="9" max="9" width="11.42578125" style="95" hidden="1" customWidth="1"/>
    <col min="10" max="10" width="11" style="31" customWidth="1"/>
    <col min="11" max="11" width="0" style="21" hidden="1" customWidth="1"/>
    <col min="12" max="16384" width="9.140625" style="21"/>
  </cols>
  <sheetData>
    <row r="1" spans="1:16" ht="18.75" x14ac:dyDescent="0.3">
      <c r="A1" s="30" t="s">
        <v>100</v>
      </c>
      <c r="B1" s="30"/>
      <c r="C1" s="31">
        <v>15</v>
      </c>
    </row>
    <row r="3" spans="1:16" x14ac:dyDescent="0.25">
      <c r="A3" s="32" t="s">
        <v>8</v>
      </c>
    </row>
    <row r="4" spans="1:16" ht="15.75" x14ac:dyDescent="0.25">
      <c r="A4" s="132" t="s">
        <v>10</v>
      </c>
      <c r="B4" s="132"/>
      <c r="C4" s="132"/>
      <c r="D4" s="132"/>
      <c r="E4" s="132"/>
      <c r="F4" s="132"/>
      <c r="G4" s="106"/>
    </row>
    <row r="5" spans="1:16" ht="15.75" x14ac:dyDescent="0.25">
      <c r="A5" s="33"/>
      <c r="B5" s="133" t="s">
        <v>11</v>
      </c>
      <c r="C5" s="136" t="s">
        <v>1</v>
      </c>
      <c r="D5" s="137" t="s">
        <v>12</v>
      </c>
      <c r="E5" s="138"/>
      <c r="F5" s="138"/>
      <c r="G5" s="138"/>
      <c r="H5" s="139"/>
      <c r="I5" s="108"/>
      <c r="J5" s="34"/>
    </row>
    <row r="6" spans="1:16" ht="30" x14ac:dyDescent="0.25">
      <c r="A6" s="33" t="s">
        <v>3</v>
      </c>
      <c r="B6" s="134"/>
      <c r="C6" s="131"/>
      <c r="D6" s="35" t="s">
        <v>13</v>
      </c>
      <c r="E6" s="104"/>
      <c r="F6" s="36" t="s">
        <v>38</v>
      </c>
      <c r="G6" s="104"/>
      <c r="H6" s="37" t="s">
        <v>17</v>
      </c>
      <c r="I6" s="109"/>
      <c r="J6" s="130" t="s">
        <v>14</v>
      </c>
    </row>
    <row r="7" spans="1:16" ht="15.75" customHeight="1" x14ac:dyDescent="0.25">
      <c r="A7" s="3"/>
      <c r="B7" s="135"/>
      <c r="C7" s="3" t="s">
        <v>2</v>
      </c>
      <c r="D7" s="3" t="s">
        <v>2</v>
      </c>
      <c r="E7" s="97"/>
      <c r="F7" s="3" t="s">
        <v>2</v>
      </c>
      <c r="G7" s="97"/>
      <c r="H7" s="3" t="s">
        <v>2</v>
      </c>
      <c r="I7" s="107"/>
      <c r="J7" s="131"/>
      <c r="M7" s="38"/>
    </row>
    <row r="8" spans="1:16" ht="30" x14ac:dyDescent="0.25">
      <c r="A8" s="1" t="s">
        <v>50</v>
      </c>
      <c r="B8" s="2" t="s">
        <v>81</v>
      </c>
      <c r="C8" s="35">
        <v>200</v>
      </c>
      <c r="D8" s="35">
        <v>5.98</v>
      </c>
      <c r="E8" s="96">
        <f>D8*4</f>
        <v>23.92</v>
      </c>
      <c r="F8" s="35">
        <v>5.09</v>
      </c>
      <c r="G8" s="96">
        <f>F8*9</f>
        <v>45.81</v>
      </c>
      <c r="H8" s="35">
        <v>45.8</v>
      </c>
      <c r="I8" s="96">
        <f>H8*4</f>
        <v>183.2</v>
      </c>
      <c r="J8" s="35">
        <v>252.94</v>
      </c>
      <c r="K8" s="21">
        <f>E8+G8+I8</f>
        <v>252.93</v>
      </c>
    </row>
    <row r="9" spans="1:16" x14ac:dyDescent="0.25">
      <c r="A9" s="1" t="s">
        <v>35</v>
      </c>
      <c r="B9" s="2"/>
      <c r="C9" s="39" t="s">
        <v>31</v>
      </c>
      <c r="D9" s="5">
        <v>3.4</v>
      </c>
      <c r="E9" s="96">
        <f t="shared" ref="E9:E10" si="0">D9*4</f>
        <v>13.6</v>
      </c>
      <c r="F9" s="5">
        <v>2.5</v>
      </c>
      <c r="G9" s="96">
        <f t="shared" ref="G9:G11" si="1">F9*9</f>
        <v>22.5</v>
      </c>
      <c r="H9" s="28">
        <v>4.9000000000000004</v>
      </c>
      <c r="I9" s="96">
        <f t="shared" ref="I9:I11" si="2">H9*4</f>
        <v>19.600000000000001</v>
      </c>
      <c r="J9" s="28">
        <v>55.7</v>
      </c>
      <c r="K9" s="21">
        <f t="shared" ref="K9:K10" si="3">E9+G9+I9</f>
        <v>55.7</v>
      </c>
    </row>
    <row r="10" spans="1:16" x14ac:dyDescent="0.25">
      <c r="A10" s="40" t="s">
        <v>99</v>
      </c>
      <c r="B10" s="2"/>
      <c r="C10" s="41" t="s">
        <v>31</v>
      </c>
      <c r="D10" s="5">
        <v>0.4</v>
      </c>
      <c r="E10" s="96">
        <f t="shared" si="0"/>
        <v>1.6</v>
      </c>
      <c r="F10" s="5">
        <v>0.4</v>
      </c>
      <c r="G10" s="96">
        <f t="shared" si="1"/>
        <v>3.6</v>
      </c>
      <c r="H10" s="28">
        <v>13</v>
      </c>
      <c r="I10" s="96">
        <f t="shared" si="2"/>
        <v>52</v>
      </c>
      <c r="J10" s="28">
        <v>57.2</v>
      </c>
      <c r="K10" s="21">
        <f t="shared" si="3"/>
        <v>57.2</v>
      </c>
    </row>
    <row r="11" spans="1:16" ht="15" hidden="1" customHeight="1" x14ac:dyDescent="0.25">
      <c r="A11" s="54" t="s">
        <v>15</v>
      </c>
      <c r="B11" s="2"/>
      <c r="C11" s="3">
        <v>150</v>
      </c>
      <c r="D11" s="5">
        <v>0</v>
      </c>
      <c r="E11" s="98"/>
      <c r="F11" s="5">
        <v>0</v>
      </c>
      <c r="G11" s="96">
        <f t="shared" si="1"/>
        <v>0</v>
      </c>
      <c r="H11" s="20">
        <v>0</v>
      </c>
      <c r="I11" s="96">
        <f t="shared" si="2"/>
        <v>0</v>
      </c>
      <c r="J11" s="20">
        <v>0</v>
      </c>
    </row>
    <row r="12" spans="1:16" ht="29.25" customHeight="1" x14ac:dyDescent="0.25">
      <c r="A12" s="44" t="s">
        <v>5</v>
      </c>
      <c r="B12" s="44"/>
      <c r="C12" s="3"/>
      <c r="D12" s="45">
        <f t="shared" ref="D12:H12" si="4">SUM(D8:D11)</f>
        <v>9.7800000000000011</v>
      </c>
      <c r="E12" s="99"/>
      <c r="F12" s="45">
        <f t="shared" si="4"/>
        <v>7.99</v>
      </c>
      <c r="G12" s="99"/>
      <c r="H12" s="45">
        <f t="shared" si="4"/>
        <v>63.699999999999996</v>
      </c>
      <c r="I12" s="99"/>
      <c r="J12" s="45">
        <f>SUM(J8:J11)</f>
        <v>365.84</v>
      </c>
      <c r="K12" s="21">
        <f>SUM(K8:K11)</f>
        <v>365.83</v>
      </c>
      <c r="P12" s="12"/>
    </row>
    <row r="13" spans="1:16" ht="15.75" customHeight="1" x14ac:dyDescent="0.25">
      <c r="A13" s="46"/>
      <c r="B13" s="47"/>
      <c r="C13" s="47"/>
      <c r="D13" s="48" t="s">
        <v>16</v>
      </c>
      <c r="E13" s="100"/>
      <c r="F13" s="48"/>
      <c r="G13" s="105"/>
      <c r="H13" s="7"/>
      <c r="I13" s="103"/>
      <c r="J13" s="7"/>
    </row>
    <row r="14" spans="1:16" ht="15.75" x14ac:dyDescent="0.25">
      <c r="A14" s="33"/>
      <c r="B14" s="130" t="s">
        <v>11</v>
      </c>
      <c r="C14" s="136" t="s">
        <v>1</v>
      </c>
      <c r="D14" s="141" t="s">
        <v>12</v>
      </c>
      <c r="E14" s="141"/>
      <c r="F14" s="141"/>
      <c r="G14" s="141"/>
      <c r="H14" s="141"/>
      <c r="I14" s="110"/>
      <c r="J14" s="43"/>
    </row>
    <row r="15" spans="1:16" ht="30" x14ac:dyDescent="0.25">
      <c r="A15" s="33" t="s">
        <v>3</v>
      </c>
      <c r="B15" s="140"/>
      <c r="C15" s="131"/>
      <c r="D15" s="35" t="s">
        <v>13</v>
      </c>
      <c r="E15" s="104"/>
      <c r="F15" s="36" t="s">
        <v>38</v>
      </c>
      <c r="G15" s="104"/>
      <c r="H15" s="37" t="s">
        <v>17</v>
      </c>
      <c r="I15" s="109"/>
      <c r="J15" s="130" t="s">
        <v>14</v>
      </c>
    </row>
    <row r="16" spans="1:16" ht="20.25" customHeight="1" x14ac:dyDescent="0.25">
      <c r="A16" s="3"/>
      <c r="B16" s="131"/>
      <c r="C16" s="3" t="s">
        <v>2</v>
      </c>
      <c r="D16" s="3" t="s">
        <v>2</v>
      </c>
      <c r="E16" s="97"/>
      <c r="F16" s="3" t="s">
        <v>2</v>
      </c>
      <c r="G16" s="97"/>
      <c r="H16" s="3" t="s">
        <v>2</v>
      </c>
      <c r="I16" s="107"/>
      <c r="J16" s="131"/>
    </row>
    <row r="17" spans="1:17" ht="33" customHeight="1" x14ac:dyDescent="0.25">
      <c r="A17" s="1" t="s">
        <v>36</v>
      </c>
      <c r="B17" s="50" t="s">
        <v>65</v>
      </c>
      <c r="C17" s="35">
        <v>150</v>
      </c>
      <c r="D17" s="35">
        <v>8.48</v>
      </c>
      <c r="E17" s="96">
        <f t="shared" ref="E17:E23" si="5">D17*4</f>
        <v>33.92</v>
      </c>
      <c r="F17" s="35">
        <v>4.33</v>
      </c>
      <c r="G17" s="96">
        <f t="shared" ref="G17:G23" si="6">F17*9</f>
        <v>38.97</v>
      </c>
      <c r="H17" s="51">
        <v>23.72</v>
      </c>
      <c r="I17" s="96">
        <f t="shared" ref="I17:I23" si="7">H17*4</f>
        <v>94.88</v>
      </c>
      <c r="J17" s="51">
        <v>167.77</v>
      </c>
      <c r="K17" s="21">
        <f>E17+G17+I17</f>
        <v>167.76999999999998</v>
      </c>
    </row>
    <row r="18" spans="1:17" ht="27.75" customHeight="1" x14ac:dyDescent="0.25">
      <c r="A18" s="1" t="s">
        <v>21</v>
      </c>
      <c r="B18" s="3"/>
      <c r="C18" s="24">
        <v>20</v>
      </c>
      <c r="D18" s="28">
        <v>0.96</v>
      </c>
      <c r="E18" s="96">
        <f t="shared" si="5"/>
        <v>3.84</v>
      </c>
      <c r="F18" s="28">
        <v>0.86</v>
      </c>
      <c r="G18" s="96">
        <f t="shared" si="6"/>
        <v>7.74</v>
      </c>
      <c r="H18" s="19">
        <v>0.23</v>
      </c>
      <c r="I18" s="96">
        <f t="shared" si="7"/>
        <v>0.92</v>
      </c>
      <c r="J18" s="19">
        <v>12.5</v>
      </c>
      <c r="K18" s="21">
        <f t="shared" ref="K18:K23" si="8">E18+G18+I18</f>
        <v>12.5</v>
      </c>
    </row>
    <row r="19" spans="1:17" ht="20.25" customHeight="1" x14ac:dyDescent="0.25">
      <c r="A19" s="1" t="s">
        <v>18</v>
      </c>
      <c r="B19" s="1"/>
      <c r="C19" s="3">
        <v>30</v>
      </c>
      <c r="D19" s="3">
        <v>2.2200000000000002</v>
      </c>
      <c r="E19" s="96">
        <f t="shared" si="5"/>
        <v>8.8800000000000008</v>
      </c>
      <c r="F19" s="3">
        <v>0.48</v>
      </c>
      <c r="G19" s="96">
        <f t="shared" si="6"/>
        <v>4.32</v>
      </c>
      <c r="H19" s="5">
        <v>12.84</v>
      </c>
      <c r="I19" s="96">
        <f t="shared" si="7"/>
        <v>51.36</v>
      </c>
      <c r="J19" s="5">
        <v>64.56</v>
      </c>
      <c r="K19" s="21">
        <f t="shared" si="8"/>
        <v>64.56</v>
      </c>
    </row>
    <row r="20" spans="1:17" ht="44.25" customHeight="1" x14ac:dyDescent="0.25">
      <c r="A20" s="1" t="s">
        <v>109</v>
      </c>
      <c r="B20" s="2" t="s">
        <v>82</v>
      </c>
      <c r="C20" s="89" t="s">
        <v>37</v>
      </c>
      <c r="D20" s="35">
        <v>14.91</v>
      </c>
      <c r="E20" s="96">
        <f t="shared" si="5"/>
        <v>59.64</v>
      </c>
      <c r="F20" s="35">
        <v>4.92</v>
      </c>
      <c r="G20" s="96">
        <f t="shared" si="6"/>
        <v>44.28</v>
      </c>
      <c r="H20" s="51">
        <v>9.3699999999999992</v>
      </c>
      <c r="I20" s="96">
        <f t="shared" si="7"/>
        <v>37.479999999999997</v>
      </c>
      <c r="J20" s="51">
        <v>141.41999999999999</v>
      </c>
      <c r="K20" s="21">
        <f t="shared" si="8"/>
        <v>141.4</v>
      </c>
    </row>
    <row r="21" spans="1:17" ht="28.5" customHeight="1" x14ac:dyDescent="0.25">
      <c r="A21" s="1" t="s">
        <v>97</v>
      </c>
      <c r="B21" s="2" t="s">
        <v>83</v>
      </c>
      <c r="C21" s="4">
        <v>100</v>
      </c>
      <c r="D21" s="5">
        <v>1.5</v>
      </c>
      <c r="E21" s="96">
        <f t="shared" si="5"/>
        <v>6</v>
      </c>
      <c r="F21" s="5">
        <v>3.39</v>
      </c>
      <c r="G21" s="96">
        <f t="shared" si="6"/>
        <v>30.51</v>
      </c>
      <c r="H21" s="5">
        <v>15.47</v>
      </c>
      <c r="I21" s="96">
        <f t="shared" si="7"/>
        <v>61.88</v>
      </c>
      <c r="J21" s="5">
        <v>98.38</v>
      </c>
      <c r="K21" s="21">
        <f t="shared" si="8"/>
        <v>98.390000000000015</v>
      </c>
    </row>
    <row r="22" spans="1:17" ht="50.25" customHeight="1" x14ac:dyDescent="0.25">
      <c r="A22" s="1" t="s">
        <v>114</v>
      </c>
      <c r="B22" s="3" t="s">
        <v>110</v>
      </c>
      <c r="C22" s="24">
        <v>100</v>
      </c>
      <c r="D22" s="28">
        <v>1.32</v>
      </c>
      <c r="E22" s="96">
        <f t="shared" si="5"/>
        <v>5.28</v>
      </c>
      <c r="F22" s="28">
        <v>4.99</v>
      </c>
      <c r="G22" s="96">
        <f t="shared" si="6"/>
        <v>44.910000000000004</v>
      </c>
      <c r="H22" s="19">
        <v>6.18</v>
      </c>
      <c r="I22" s="96">
        <f t="shared" si="7"/>
        <v>24.72</v>
      </c>
      <c r="J22" s="19">
        <v>74.92</v>
      </c>
      <c r="K22" s="21">
        <f t="shared" si="8"/>
        <v>74.91</v>
      </c>
      <c r="L22" s="7"/>
      <c r="M22" s="15"/>
      <c r="N22" s="15"/>
      <c r="O22" s="15"/>
      <c r="P22" s="15"/>
      <c r="Q22" s="15"/>
    </row>
    <row r="23" spans="1:17" ht="15.75" x14ac:dyDescent="0.25">
      <c r="A23" s="2" t="s">
        <v>19</v>
      </c>
      <c r="B23" s="2"/>
      <c r="C23" s="3">
        <v>150</v>
      </c>
      <c r="D23" s="5">
        <v>0</v>
      </c>
      <c r="E23" s="96">
        <f t="shared" si="5"/>
        <v>0</v>
      </c>
      <c r="F23" s="5">
        <v>0</v>
      </c>
      <c r="G23" s="96">
        <f t="shared" si="6"/>
        <v>0</v>
      </c>
      <c r="H23" s="43">
        <v>0</v>
      </c>
      <c r="I23" s="96">
        <f t="shared" si="7"/>
        <v>0</v>
      </c>
      <c r="J23" s="34">
        <v>0</v>
      </c>
      <c r="K23" s="21">
        <f t="shared" si="8"/>
        <v>0</v>
      </c>
    </row>
    <row r="24" spans="1:17" x14ac:dyDescent="0.25">
      <c r="A24" s="44" t="s">
        <v>5</v>
      </c>
      <c r="B24" s="44"/>
      <c r="C24" s="3"/>
      <c r="D24" s="9">
        <f>SUM(D17:D23)</f>
        <v>29.39</v>
      </c>
      <c r="E24" s="101"/>
      <c r="F24" s="9">
        <f>SUM(F17:F23)</f>
        <v>18.97</v>
      </c>
      <c r="G24" s="101"/>
      <c r="H24" s="9">
        <f>SUM(H17:H23)</f>
        <v>67.81</v>
      </c>
      <c r="I24" s="101"/>
      <c r="J24" s="9">
        <f>SUM(J17:J23)</f>
        <v>559.54999999999995</v>
      </c>
      <c r="K24" s="21">
        <f>SUM(K17:K23)</f>
        <v>559.53</v>
      </c>
    </row>
    <row r="25" spans="1:17" x14ac:dyDescent="0.25">
      <c r="A25" s="61"/>
      <c r="B25" s="61"/>
      <c r="C25" s="7"/>
      <c r="D25" s="65"/>
      <c r="E25" s="113"/>
      <c r="F25" s="65"/>
      <c r="G25" s="113"/>
      <c r="H25" s="65"/>
      <c r="I25" s="113"/>
      <c r="J25" s="65"/>
    </row>
    <row r="26" spans="1:17" ht="15.75" x14ac:dyDescent="0.25">
      <c r="A26" s="46"/>
      <c r="B26" s="47"/>
      <c r="C26" s="47"/>
      <c r="D26" s="48" t="s">
        <v>20</v>
      </c>
      <c r="E26" s="105"/>
      <c r="F26" s="53"/>
      <c r="G26" s="105"/>
      <c r="H26" s="7"/>
      <c r="I26" s="103"/>
      <c r="J26" s="7"/>
    </row>
    <row r="27" spans="1:17" ht="15.75" x14ac:dyDescent="0.25">
      <c r="A27" s="33"/>
      <c r="B27" s="133" t="s">
        <v>11</v>
      </c>
      <c r="C27" s="136" t="s">
        <v>1</v>
      </c>
      <c r="D27" s="141" t="s">
        <v>12</v>
      </c>
      <c r="E27" s="141"/>
      <c r="F27" s="141"/>
      <c r="G27" s="141"/>
      <c r="H27" s="141"/>
      <c r="I27" s="110"/>
      <c r="J27" s="43"/>
    </row>
    <row r="28" spans="1:17" ht="30" x14ac:dyDescent="0.25">
      <c r="A28" s="33" t="s">
        <v>3</v>
      </c>
      <c r="B28" s="134"/>
      <c r="C28" s="131"/>
      <c r="D28" s="35" t="s">
        <v>13</v>
      </c>
      <c r="E28" s="104"/>
      <c r="F28" s="36" t="s">
        <v>38</v>
      </c>
      <c r="G28" s="104"/>
      <c r="H28" s="37" t="s">
        <v>17</v>
      </c>
      <c r="I28" s="109"/>
      <c r="J28" s="130" t="s">
        <v>14</v>
      </c>
    </row>
    <row r="29" spans="1:17" x14ac:dyDescent="0.25">
      <c r="A29" s="3"/>
      <c r="B29" s="135"/>
      <c r="C29" s="3" t="s">
        <v>2</v>
      </c>
      <c r="D29" s="3" t="s">
        <v>2</v>
      </c>
      <c r="E29" s="97"/>
      <c r="F29" s="3" t="s">
        <v>2</v>
      </c>
      <c r="G29" s="97"/>
      <c r="H29" s="3" t="s">
        <v>2</v>
      </c>
      <c r="I29" s="107"/>
      <c r="J29" s="131"/>
    </row>
    <row r="30" spans="1:17" ht="30" x14ac:dyDescent="0.25">
      <c r="A30" s="6" t="s">
        <v>98</v>
      </c>
      <c r="B30" s="2" t="s">
        <v>84</v>
      </c>
      <c r="C30" s="16">
        <v>200</v>
      </c>
      <c r="D30" s="16">
        <v>8.1999999999999993</v>
      </c>
      <c r="E30" s="96">
        <f t="shared" ref="E30:E32" si="9">D30*4</f>
        <v>32.799999999999997</v>
      </c>
      <c r="F30" s="16">
        <v>8.6</v>
      </c>
      <c r="G30" s="96">
        <f t="shared" ref="G30:G32" si="10">F30*9</f>
        <v>77.399999999999991</v>
      </c>
      <c r="H30" s="23">
        <v>43</v>
      </c>
      <c r="I30" s="96">
        <f t="shared" ref="I30:I32" si="11">H30*4</f>
        <v>172</v>
      </c>
      <c r="J30" s="23">
        <v>282.2</v>
      </c>
      <c r="K30" s="21">
        <f>E30+G30+I30</f>
        <v>282.2</v>
      </c>
    </row>
    <row r="31" spans="1:17" ht="19.5" customHeight="1" x14ac:dyDescent="0.25">
      <c r="A31" s="6" t="s">
        <v>55</v>
      </c>
      <c r="B31" s="3"/>
      <c r="C31" s="16">
        <v>10</v>
      </c>
      <c r="D31" s="17">
        <v>2.88</v>
      </c>
      <c r="E31" s="96">
        <f t="shared" si="9"/>
        <v>11.52</v>
      </c>
      <c r="F31" s="17">
        <v>2.8</v>
      </c>
      <c r="G31" s="96">
        <f t="shared" si="10"/>
        <v>25.2</v>
      </c>
      <c r="H31" s="23">
        <v>0.04</v>
      </c>
      <c r="I31" s="96">
        <f t="shared" si="11"/>
        <v>0.16</v>
      </c>
      <c r="J31" s="23">
        <v>36.880000000000003</v>
      </c>
      <c r="K31" s="21">
        <f t="shared" ref="K31:K32" si="12">E31+G31+I31</f>
        <v>36.879999999999995</v>
      </c>
      <c r="L31" s="63"/>
      <c r="M31" s="10"/>
      <c r="N31" s="10"/>
      <c r="O31" s="15"/>
      <c r="P31" s="15"/>
      <c r="Q31" s="12"/>
    </row>
    <row r="32" spans="1:17" ht="21" customHeight="1" x14ac:dyDescent="0.25">
      <c r="A32" s="75" t="s">
        <v>15</v>
      </c>
      <c r="B32" s="2" t="s">
        <v>71</v>
      </c>
      <c r="C32" s="16">
        <v>150</v>
      </c>
      <c r="D32" s="17">
        <v>0</v>
      </c>
      <c r="E32" s="96">
        <f t="shared" si="9"/>
        <v>0</v>
      </c>
      <c r="F32" s="17">
        <v>0</v>
      </c>
      <c r="G32" s="96">
        <f t="shared" si="10"/>
        <v>0</v>
      </c>
      <c r="H32" s="17">
        <v>0</v>
      </c>
      <c r="I32" s="96">
        <f t="shared" si="11"/>
        <v>0</v>
      </c>
      <c r="J32" s="17">
        <v>0</v>
      </c>
      <c r="K32" s="21">
        <f t="shared" si="12"/>
        <v>0</v>
      </c>
      <c r="L32" s="12"/>
      <c r="M32" s="12"/>
      <c r="N32" s="12"/>
      <c r="O32" s="12"/>
      <c r="P32" s="12"/>
      <c r="Q32" s="12"/>
    </row>
    <row r="33" spans="1:17" x14ac:dyDescent="0.25">
      <c r="A33" s="44" t="s">
        <v>5</v>
      </c>
      <c r="B33" s="44"/>
      <c r="C33" s="3"/>
      <c r="D33" s="9">
        <f>SUM(D30:D32)</f>
        <v>11.079999999999998</v>
      </c>
      <c r="E33" s="101"/>
      <c r="F33" s="9">
        <f>SUM(F30:F32)</f>
        <v>11.399999999999999</v>
      </c>
      <c r="G33" s="101"/>
      <c r="H33" s="9">
        <f>SUM(H30:H32)</f>
        <v>43.04</v>
      </c>
      <c r="I33" s="101"/>
      <c r="J33" s="9">
        <f>SUM(J30:J32)</f>
        <v>319.08</v>
      </c>
      <c r="K33" s="21">
        <f>SUM(K30:K32)</f>
        <v>319.08</v>
      </c>
      <c r="L33" s="12"/>
      <c r="M33" s="12"/>
      <c r="N33" s="12"/>
      <c r="O33" s="12"/>
      <c r="P33" s="12"/>
      <c r="Q33" s="12"/>
    </row>
    <row r="34" spans="1:17" ht="15.75" x14ac:dyDescent="0.25">
      <c r="A34" s="55" t="s">
        <v>4</v>
      </c>
      <c r="B34" s="56"/>
      <c r="C34" s="57"/>
      <c r="D34" s="8">
        <f>+D12+D24+D33</f>
        <v>50.25</v>
      </c>
      <c r="E34" s="102"/>
      <c r="F34" s="8">
        <f>+F12+F24+F33</f>
        <v>38.36</v>
      </c>
      <c r="G34" s="102"/>
      <c r="H34" s="8">
        <f>+H12+H24+H33</f>
        <v>174.54999999999998</v>
      </c>
      <c r="I34" s="102"/>
      <c r="J34" s="8">
        <f>+J12+J24+J33</f>
        <v>1244.4699999999998</v>
      </c>
    </row>
    <row r="35" spans="1:17" x14ac:dyDescent="0.25">
      <c r="A35" s="12"/>
      <c r="B35" s="12"/>
      <c r="C35" s="7"/>
      <c r="D35" s="7"/>
      <c r="E35" s="103"/>
      <c r="F35" s="7"/>
      <c r="G35" s="103"/>
    </row>
    <row r="37" spans="1:17" x14ac:dyDescent="0.25">
      <c r="A37" s="21" t="s">
        <v>86</v>
      </c>
    </row>
    <row r="38" spans="1:17" x14ac:dyDescent="0.25">
      <c r="A38" s="21" t="s">
        <v>87</v>
      </c>
    </row>
  </sheetData>
  <mergeCells count="13">
    <mergeCell ref="B27:B29"/>
    <mergeCell ref="C27:C28"/>
    <mergeCell ref="D27:H27"/>
    <mergeCell ref="J28:J29"/>
    <mergeCell ref="A4:F4"/>
    <mergeCell ref="B5:B7"/>
    <mergeCell ref="C5:C6"/>
    <mergeCell ref="D5:H5"/>
    <mergeCell ref="J6:J7"/>
    <mergeCell ref="B14:B16"/>
    <mergeCell ref="C14:C15"/>
    <mergeCell ref="D14:H14"/>
    <mergeCell ref="J15:J16"/>
  </mergeCells>
  <pageMargins left="0.51181102362204722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3-2</vt:lpstr>
      <vt:lpstr>3-1</vt:lpstr>
      <vt:lpstr>3 nr.3</vt:lpstr>
      <vt:lpstr>3 nr.4</vt:lpstr>
      <vt:lpstr>3-5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hp</cp:lastModifiedBy>
  <cp:lastPrinted>2018-12-12T13:07:54Z</cp:lastPrinted>
  <dcterms:created xsi:type="dcterms:W3CDTF">2016-03-03T13:47:57Z</dcterms:created>
  <dcterms:modified xsi:type="dcterms:W3CDTF">2018-12-12T13:09:07Z</dcterms:modified>
</cp:coreProperties>
</file>