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arpelio valgiaraščiai\Varpelis 4-7\"/>
    </mc:Choice>
  </mc:AlternateContent>
  <bookViews>
    <workbookView xWindow="-120" yWindow="-120" windowWidth="20730" windowHeight="11160"/>
  </bookViews>
  <sheets>
    <sheet name="3-1" sheetId="1" r:id="rId1"/>
    <sheet name="3-2" sheetId="2" r:id="rId2"/>
    <sheet name="3-3" sheetId="3" r:id="rId3"/>
    <sheet name="3-4" sheetId="4" r:id="rId4"/>
    <sheet name="3-5" sheetId="5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J25" i="5" l="1"/>
  <c r="I20" i="5"/>
  <c r="G20" i="5"/>
  <c r="E20" i="5"/>
  <c r="I19" i="5"/>
  <c r="I25" i="5" s="1"/>
  <c r="G19" i="5"/>
  <c r="E19" i="5"/>
  <c r="J39" i="4"/>
  <c r="H39" i="4"/>
  <c r="F39" i="4"/>
  <c r="D39" i="4"/>
  <c r="I38" i="4"/>
  <c r="G38" i="4"/>
  <c r="G39" i="4" s="1"/>
  <c r="E38" i="4"/>
  <c r="E39" i="4" s="1"/>
  <c r="I36" i="4"/>
  <c r="J31" i="4"/>
  <c r="H31" i="4"/>
  <c r="F31" i="4"/>
  <c r="D31" i="4"/>
  <c r="L24" i="4"/>
  <c r="I23" i="4"/>
  <c r="G23" i="4"/>
  <c r="E23" i="4"/>
  <c r="I22" i="4"/>
  <c r="G22" i="4"/>
  <c r="G31" i="4" s="1"/>
  <c r="E22" i="4"/>
  <c r="L21" i="4"/>
  <c r="J14" i="4"/>
  <c r="H14" i="4"/>
  <c r="F14" i="4"/>
  <c r="D14" i="4"/>
  <c r="L13" i="4"/>
  <c r="L9" i="4"/>
  <c r="L14" i="4" s="1"/>
  <c r="I22" i="3"/>
  <c r="G22" i="3"/>
  <c r="E22" i="3"/>
  <c r="I21" i="3"/>
  <c r="G21" i="3"/>
  <c r="E21" i="3"/>
  <c r="J35" i="3"/>
  <c r="H35" i="3"/>
  <c r="F35" i="3"/>
  <c r="D35" i="3"/>
  <c r="I34" i="3"/>
  <c r="G34" i="3"/>
  <c r="G35" i="3" s="1"/>
  <c r="E34" i="3"/>
  <c r="E35" i="3" s="1"/>
  <c r="I32" i="3"/>
  <c r="I35" i="3" s="1"/>
  <c r="J27" i="3"/>
  <c r="H27" i="3"/>
  <c r="F27" i="3"/>
  <c r="D27" i="3"/>
  <c r="L23" i="3"/>
  <c r="I27" i="3"/>
  <c r="G27" i="3"/>
  <c r="L20" i="3"/>
  <c r="J13" i="3"/>
  <c r="H13" i="3"/>
  <c r="F13" i="3"/>
  <c r="D13" i="3"/>
  <c r="L12" i="3"/>
  <c r="L9" i="3"/>
  <c r="L13" i="3" s="1"/>
  <c r="J33" i="2"/>
  <c r="H33" i="2"/>
  <c r="F33" i="2"/>
  <c r="D33" i="2"/>
  <c r="I32" i="2"/>
  <c r="G32" i="2"/>
  <c r="G33" i="2" s="1"/>
  <c r="E32" i="2"/>
  <c r="E33" i="2" s="1"/>
  <c r="I31" i="2"/>
  <c r="I29" i="2"/>
  <c r="L29" i="2" s="1"/>
  <c r="J24" i="2"/>
  <c r="H24" i="2"/>
  <c r="F24" i="2"/>
  <c r="D24" i="2"/>
  <c r="L21" i="2"/>
  <c r="I20" i="2"/>
  <c r="I24" i="2" s="1"/>
  <c r="G20" i="2"/>
  <c r="G24" i="2" s="1"/>
  <c r="E20" i="2"/>
  <c r="E24" i="2" s="1"/>
  <c r="L18" i="2"/>
  <c r="J11" i="2"/>
  <c r="H11" i="2"/>
  <c r="F11" i="2"/>
  <c r="D11" i="2"/>
  <c r="L10" i="2"/>
  <c r="L9" i="2"/>
  <c r="L11" i="2" s="1"/>
  <c r="J27" i="1"/>
  <c r="H27" i="1"/>
  <c r="F27" i="1"/>
  <c r="D27" i="1"/>
  <c r="J38" i="1"/>
  <c r="H38" i="1"/>
  <c r="F38" i="1"/>
  <c r="D38" i="1"/>
  <c r="I37" i="1"/>
  <c r="G37" i="1"/>
  <c r="G38" i="1" s="1"/>
  <c r="E37" i="1"/>
  <c r="E38" i="1" s="1"/>
  <c r="L35" i="1"/>
  <c r="I34" i="1"/>
  <c r="L34" i="1" s="1"/>
  <c r="I32" i="1"/>
  <c r="L25" i="1"/>
  <c r="L23" i="1"/>
  <c r="I22" i="1"/>
  <c r="I27" i="1" s="1"/>
  <c r="G22" i="1"/>
  <c r="G27" i="1" s="1"/>
  <c r="E22" i="1"/>
  <c r="E27" i="1" s="1"/>
  <c r="L20" i="1"/>
  <c r="J13" i="1"/>
  <c r="H13" i="1"/>
  <c r="F13" i="1"/>
  <c r="D13" i="1"/>
  <c r="L9" i="1"/>
  <c r="J34" i="5"/>
  <c r="H34" i="5"/>
  <c r="F34" i="5"/>
  <c r="D34" i="5"/>
  <c r="I33" i="5"/>
  <c r="G33" i="5"/>
  <c r="G34" i="5" s="1"/>
  <c r="E33" i="5"/>
  <c r="E34" i="5" s="1"/>
  <c r="I32" i="5"/>
  <c r="L32" i="5" s="1"/>
  <c r="I30" i="5"/>
  <c r="L30" i="5" s="1"/>
  <c r="H25" i="5"/>
  <c r="F25" i="5"/>
  <c r="D25" i="5"/>
  <c r="L24" i="5"/>
  <c r="L21" i="5"/>
  <c r="L18" i="5"/>
  <c r="J11" i="5"/>
  <c r="H11" i="5"/>
  <c r="F11" i="5"/>
  <c r="D11" i="5"/>
  <c r="L10" i="5"/>
  <c r="L9" i="5"/>
  <c r="L13" i="1" l="1"/>
  <c r="E25" i="5"/>
  <c r="J36" i="3"/>
  <c r="J35" i="5"/>
  <c r="H35" i="5"/>
  <c r="D35" i="5"/>
  <c r="F35" i="5"/>
  <c r="L11" i="5"/>
  <c r="L20" i="5"/>
  <c r="I34" i="5"/>
  <c r="L34" i="5" s="1"/>
  <c r="I39" i="4"/>
  <c r="L39" i="4" s="1"/>
  <c r="H40" i="4"/>
  <c r="F40" i="4"/>
  <c r="L23" i="4"/>
  <c r="E31" i="4"/>
  <c r="I31" i="4"/>
  <c r="J40" i="4"/>
  <c r="D40" i="4"/>
  <c r="L36" i="4"/>
  <c r="L22" i="3"/>
  <c r="L35" i="3"/>
  <c r="L32" i="3"/>
  <c r="H36" i="3"/>
  <c r="F36" i="3"/>
  <c r="D36" i="3"/>
  <c r="E27" i="3"/>
  <c r="L27" i="3" s="1"/>
  <c r="F34" i="2"/>
  <c r="I33" i="2"/>
  <c r="L33" i="2" s="1"/>
  <c r="L27" i="1"/>
  <c r="H34" i="2"/>
  <c r="J34" i="2"/>
  <c r="D34" i="2"/>
  <c r="L24" i="2"/>
  <c r="L31" i="2"/>
  <c r="L20" i="2"/>
  <c r="H39" i="1"/>
  <c r="F39" i="1"/>
  <c r="J39" i="1"/>
  <c r="I38" i="1"/>
  <c r="L38" i="1" s="1"/>
  <c r="D39" i="1"/>
  <c r="L22" i="1"/>
  <c r="L32" i="1"/>
  <c r="G25" i="5"/>
  <c r="L25" i="5" s="1"/>
  <c r="L31" i="4" l="1"/>
</calcChain>
</file>

<file path=xl/sharedStrings.xml><?xml version="1.0" encoding="utf-8"?>
<sst xmlns="http://schemas.openxmlformats.org/spreadsheetml/2006/main" count="394" uniqueCount="122">
  <si>
    <t>Penktadienis</t>
  </si>
  <si>
    <t>PUSRYČIAI 8.30-9.00</t>
  </si>
  <si>
    <t>Rp.</t>
  </si>
  <si>
    <t>Patiekalo maistinė  vertė</t>
  </si>
  <si>
    <t>Energinė vertė, kcal</t>
  </si>
  <si>
    <t>Patiekalo pavadinimas</t>
  </si>
  <si>
    <t>Nr.</t>
  </si>
  <si>
    <t>išeiga</t>
  </si>
  <si>
    <t>Baltymai</t>
  </si>
  <si>
    <t>Riebalai</t>
  </si>
  <si>
    <t>Angliavandeniai</t>
  </si>
  <si>
    <t>g</t>
  </si>
  <si>
    <t>Pomidorai</t>
  </si>
  <si>
    <t>Arbata su cukrumi</t>
  </si>
  <si>
    <t>KR-25</t>
  </si>
  <si>
    <t xml:space="preserve">Varškė </t>
  </si>
  <si>
    <t>Iš viso:</t>
  </si>
  <si>
    <t>Priešpiečiai 10.00-11.00 val.</t>
  </si>
  <si>
    <t xml:space="preserve">Sezoniniai vaisiai, uogos </t>
  </si>
  <si>
    <t>PIETŪS 12:00 -13:00 val.</t>
  </si>
  <si>
    <t>Rp.Nr.</t>
  </si>
  <si>
    <t>Išeiga</t>
  </si>
  <si>
    <t>Patiekalo maistinė vertė, g</t>
  </si>
  <si>
    <t>baltymai</t>
  </si>
  <si>
    <t xml:space="preserve">riebalai </t>
  </si>
  <si>
    <t>angliavandeniai</t>
  </si>
  <si>
    <t>Energetinė vertė Kcal</t>
  </si>
  <si>
    <t>KR-69</t>
  </si>
  <si>
    <t>Grietinė 30 %</t>
  </si>
  <si>
    <t>Viso grūdo ruginė duona</t>
  </si>
  <si>
    <t>Ruginė duona</t>
  </si>
  <si>
    <t>Žuvies</t>
  </si>
  <si>
    <t>Vanduo su vaisiais</t>
  </si>
  <si>
    <t>Ypač tyra alyvuogių  aliejus</t>
  </si>
  <si>
    <t>VAKARIENĖ 15:00  - 16:00 val.</t>
  </si>
  <si>
    <t>Kiaušiniai</t>
  </si>
  <si>
    <t>Aliejaus padažas</t>
  </si>
  <si>
    <t>KR-66</t>
  </si>
  <si>
    <t>Arbata mėtų</t>
  </si>
  <si>
    <t>Ruginė  duona</t>
  </si>
  <si>
    <t>Arbata su citrina</t>
  </si>
  <si>
    <t>KR-92</t>
  </si>
  <si>
    <t>Iš viso (dienos davinio) :</t>
  </si>
  <si>
    <t>Direktorė</t>
  </si>
  <si>
    <t xml:space="preserve"> </t>
  </si>
  <si>
    <t>Audronė Tendzegolskienė</t>
  </si>
  <si>
    <t>III SAVAITĖ</t>
  </si>
  <si>
    <t>Pirmadienis</t>
  </si>
  <si>
    <t>Sausų kukurūzų pusryčiai(tausojantis)</t>
  </si>
  <si>
    <t>KR-47</t>
  </si>
  <si>
    <t>Pienas 2,5%</t>
  </si>
  <si>
    <t>Perlinių kruopų  sriuba (augalinis)(tausojantis)</t>
  </si>
  <si>
    <t>Troškinti vištienos kumpeliai</t>
  </si>
  <si>
    <t>KR-76</t>
  </si>
  <si>
    <t>Bulvių košė su sviestu (82%)(tausojantis)</t>
  </si>
  <si>
    <t>KR-77</t>
  </si>
  <si>
    <t>Virtos mokyklinės dešrelės</t>
  </si>
  <si>
    <t>Švž. Agurkai /konsrvuoti agurkai</t>
  </si>
  <si>
    <t>Žirnių košė su sviestu 82%(tausojantis)</t>
  </si>
  <si>
    <t>KR-78</t>
  </si>
  <si>
    <t>Antradienis</t>
  </si>
  <si>
    <t>Viso grūdo avižų kruopų košė su obuoliais, cinamonu ir sviestu 82% (tausojantis)</t>
  </si>
  <si>
    <t>KR-79</t>
  </si>
  <si>
    <t>Raugintų kopūstų  sriuba (augalinis)(tausojantis)</t>
  </si>
  <si>
    <t>KR-80</t>
  </si>
  <si>
    <t>Makaronai su malta kiauliena (tausojantis)</t>
  </si>
  <si>
    <t>KR-81</t>
  </si>
  <si>
    <t>Burokėlių salotos su konservuotais žirneliais (augalinios)</t>
  </si>
  <si>
    <t>KR-29</t>
  </si>
  <si>
    <t>Morkų ir cukinijos salotos (augalinis)</t>
  </si>
  <si>
    <t>Varškės 9% apkepas (tausojantis)</t>
  </si>
  <si>
    <t>KR-82</t>
  </si>
  <si>
    <t>Trintos uogos</t>
  </si>
  <si>
    <t>Nesaldinta arbata</t>
  </si>
  <si>
    <t>Trečiadienis</t>
  </si>
  <si>
    <t>Penkių grūdų dribsnių košė su sviestu 82% (tausojantis)</t>
  </si>
  <si>
    <t>KR-83</t>
  </si>
  <si>
    <t>Pupelių   sriuba (augalinis)(tausojantis)</t>
  </si>
  <si>
    <t>Trinta daržovių sriuba</t>
  </si>
  <si>
    <t>KR-89</t>
  </si>
  <si>
    <t>Vištienos kukulis su morkomis</t>
  </si>
  <si>
    <t>KR-85</t>
  </si>
  <si>
    <t>Bulvių košė su sviestu ( 82%)(tausojantis)</t>
  </si>
  <si>
    <t>KR-43</t>
  </si>
  <si>
    <t>Baltų gūžinių kopūstų salotos su paprikomis (augalinis)(tausojantis)</t>
  </si>
  <si>
    <t>KR-42</t>
  </si>
  <si>
    <t xml:space="preserve">Vanduo </t>
  </si>
  <si>
    <t>Sklindžiai su obuoliais</t>
  </si>
  <si>
    <t>KR-91</t>
  </si>
  <si>
    <t>Arbata su pienu</t>
  </si>
  <si>
    <t>KR-2</t>
  </si>
  <si>
    <t>Ketvirtadienis</t>
  </si>
  <si>
    <t>Virtas kiaušinis (tausojantis)</t>
  </si>
  <si>
    <t>KR-94</t>
  </si>
  <si>
    <t>Ankštiniai žali žirneliai (augalinis)</t>
  </si>
  <si>
    <t>Majonezas</t>
  </si>
  <si>
    <t>Sumuštinis su fermentiniu sūriu</t>
  </si>
  <si>
    <t>KR-14</t>
  </si>
  <si>
    <t>Rugštynių/špinatų sriuba (augalinis/tausojantis)</t>
  </si>
  <si>
    <t>KR-86</t>
  </si>
  <si>
    <t>Balandėliai(tausojantis)</t>
  </si>
  <si>
    <t>KR-95</t>
  </si>
  <si>
    <t>Virtos bulvės (augalinis/tausojantis)</t>
  </si>
  <si>
    <t>KR-27</t>
  </si>
  <si>
    <t>Morkų salotos (augalinis)</t>
  </si>
  <si>
    <t>KR-49</t>
  </si>
  <si>
    <t>KR-84</t>
  </si>
  <si>
    <t>Kepta su garais žuvis (tausojantis)</t>
  </si>
  <si>
    <t>KR-87</t>
  </si>
  <si>
    <t>Ryžių kruopų košė su ypač tyru alyvuogių aliejumi (augalinis/tausojantis)</t>
  </si>
  <si>
    <t>KR-63</t>
  </si>
  <si>
    <t>Pekino kopūstų , obuolių ir agurkų salotos su aliejumi (augalinis)</t>
  </si>
  <si>
    <t>KR-54</t>
  </si>
  <si>
    <t>Orkaitėje keptos bulvės (augalinis/tausojantis)</t>
  </si>
  <si>
    <t>KR-88</t>
  </si>
  <si>
    <t>Ankštiniai žali žirneliai (konservuoti/augalinis)</t>
  </si>
  <si>
    <t>KR-38</t>
  </si>
  <si>
    <t>Traputis su užtepu</t>
  </si>
  <si>
    <t>Trinta varškė (9%) su grietine(30%) ir uogiene</t>
  </si>
  <si>
    <t>Pieniška  ( 2,5 %) sriuba  su grikiais (tausojantis)</t>
  </si>
  <si>
    <t>Sausainiai 2 gaideliai</t>
  </si>
  <si>
    <t>Sausaniai gaidelis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</si>
</sst>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9" xfId="0" applyBorder="1" applyAlignment="1">
      <alignment wrapText="1"/>
    </xf>
    <xf numFmtId="0" fontId="6" fillId="0" borderId="9" xfId="0" applyFont="1" applyBorder="1" applyAlignment="1">
      <alignment horizontal="center" wrapText="1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right"/>
    </xf>
    <xf numFmtId="2" fontId="2" fillId="0" borderId="9" xfId="0" applyNumberFormat="1" applyFont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5" fillId="0" borderId="9" xfId="0" applyFont="1" applyBorder="1"/>
    <xf numFmtId="0" fontId="5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/>
    <xf numFmtId="0" fontId="5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0" fillId="0" borderId="13" xfId="0" applyBorder="1"/>
    <xf numFmtId="0" fontId="0" fillId="0" borderId="8" xfId="0" applyBorder="1"/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0" fillId="0" borderId="10" xfId="0" applyBorder="1"/>
    <xf numFmtId="0" fontId="5" fillId="0" borderId="9" xfId="0" applyFont="1" applyBorder="1" applyAlignment="1">
      <alignment horizontal="center"/>
    </xf>
    <xf numFmtId="0" fontId="2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workbookViewId="0">
      <selection activeCell="O11" sqref="O11"/>
    </sheetView>
  </sheetViews>
  <sheetFormatPr defaultRowHeight="15" x14ac:dyDescent="0.25"/>
  <cols>
    <col min="1" max="1" width="38.42578125" customWidth="1"/>
    <col min="2" max="2" width="7.42578125" style="2" customWidth="1"/>
    <col min="3" max="3" width="10.28515625" style="2" customWidth="1"/>
    <col min="4" max="4" width="9.85546875" style="2" customWidth="1"/>
    <col min="5" max="5" width="9.85546875" style="3" hidden="1" customWidth="1"/>
    <col min="6" max="6" width="9.42578125" style="2" customWidth="1"/>
    <col min="7" max="7" width="9.42578125" style="3" hidden="1" customWidth="1"/>
    <col min="8" max="8" width="9.85546875" style="2" customWidth="1"/>
    <col min="9" max="9" width="9.85546875" style="3" hidden="1" customWidth="1"/>
    <col min="10" max="10" width="10.85546875" style="2" customWidth="1"/>
    <col min="11" max="11" width="26.42578125" hidden="1" customWidth="1"/>
    <col min="12" max="12" width="0" hidden="1" customWidth="1"/>
  </cols>
  <sheetData>
    <row r="1" spans="1:21" ht="18.75" x14ac:dyDescent="0.3">
      <c r="A1" s="1" t="s">
        <v>46</v>
      </c>
      <c r="C1" s="2">
        <v>11</v>
      </c>
    </row>
    <row r="2" spans="1:21" x14ac:dyDescent="0.25">
      <c r="A2" s="4" t="s">
        <v>47</v>
      </c>
    </row>
    <row r="3" spans="1:21" x14ac:dyDescent="0.25">
      <c r="A3" s="5"/>
    </row>
    <row r="4" spans="1:21" ht="15" customHeight="1" x14ac:dyDescent="0.25">
      <c r="A4" s="75" t="s">
        <v>1</v>
      </c>
      <c r="B4" s="76"/>
      <c r="C4" s="76"/>
      <c r="D4" s="76"/>
      <c r="E4" s="76"/>
      <c r="F4" s="76"/>
      <c r="G4" s="76"/>
      <c r="H4" s="76"/>
      <c r="I4" s="76"/>
      <c r="J4" s="77"/>
    </row>
    <row r="5" spans="1:21" ht="2.25" hidden="1" customHeight="1" x14ac:dyDescent="0.25">
      <c r="A5" s="6"/>
      <c r="B5" s="7"/>
      <c r="C5" s="7"/>
      <c r="D5" s="8"/>
      <c r="E5" s="9"/>
      <c r="F5" s="8"/>
      <c r="G5" s="9"/>
      <c r="H5" s="8"/>
      <c r="I5" s="10"/>
      <c r="J5" s="11"/>
    </row>
    <row r="6" spans="1:21" ht="15.75" x14ac:dyDescent="0.25">
      <c r="A6" s="12"/>
      <c r="B6" s="13" t="s">
        <v>2</v>
      </c>
      <c r="C6" s="14"/>
      <c r="D6" s="72" t="s">
        <v>3</v>
      </c>
      <c r="E6" s="72"/>
      <c r="F6" s="72"/>
      <c r="G6" s="72"/>
      <c r="H6" s="73"/>
      <c r="I6" s="15"/>
      <c r="J6" s="66" t="s">
        <v>4</v>
      </c>
    </row>
    <row r="7" spans="1:21" ht="15" customHeight="1" x14ac:dyDescent="0.25">
      <c r="A7" s="12" t="s">
        <v>5</v>
      </c>
      <c r="B7" s="16" t="s">
        <v>6</v>
      </c>
      <c r="C7" s="17" t="s">
        <v>7</v>
      </c>
      <c r="D7" s="18" t="s">
        <v>8</v>
      </c>
      <c r="E7" s="19"/>
      <c r="F7" s="18" t="s">
        <v>9</v>
      </c>
      <c r="G7" s="19"/>
      <c r="H7" s="20" t="s">
        <v>10</v>
      </c>
      <c r="I7" s="21"/>
      <c r="J7" s="78"/>
    </row>
    <row r="8" spans="1:21" x14ac:dyDescent="0.25">
      <c r="A8" s="17"/>
      <c r="B8" s="17"/>
      <c r="C8" s="17" t="s">
        <v>11</v>
      </c>
      <c r="D8" s="17" t="s">
        <v>11</v>
      </c>
      <c r="E8" s="22"/>
      <c r="F8" s="17" t="s">
        <v>11</v>
      </c>
      <c r="G8" s="22"/>
      <c r="H8" s="17" t="s">
        <v>11</v>
      </c>
      <c r="I8" s="22"/>
      <c r="J8" s="17"/>
    </row>
    <row r="9" spans="1:21" ht="19.5" customHeight="1" x14ac:dyDescent="0.25">
      <c r="A9" s="23" t="s">
        <v>48</v>
      </c>
      <c r="B9" s="24" t="s">
        <v>49</v>
      </c>
      <c r="C9" s="16">
        <v>40</v>
      </c>
      <c r="D9" s="25">
        <v>3.55</v>
      </c>
      <c r="E9" s="26"/>
      <c r="F9" s="25">
        <v>2</v>
      </c>
      <c r="G9" s="26"/>
      <c r="H9" s="25">
        <v>40.9</v>
      </c>
      <c r="I9" s="26"/>
      <c r="J9" s="25">
        <v>196</v>
      </c>
      <c r="L9" s="27">
        <f>E9+G9+I9</f>
        <v>0</v>
      </c>
      <c r="N9" s="2"/>
      <c r="O9" s="28"/>
      <c r="P9" s="28"/>
      <c r="Q9" s="28"/>
      <c r="R9" s="28"/>
      <c r="S9" s="28"/>
      <c r="T9" s="28"/>
      <c r="U9" s="28"/>
    </row>
    <row r="10" spans="1:21" ht="19.5" customHeight="1" x14ac:dyDescent="0.25">
      <c r="A10" s="23" t="s">
        <v>121</v>
      </c>
      <c r="B10" s="24"/>
      <c r="C10" s="16">
        <v>20</v>
      </c>
      <c r="D10" s="25">
        <v>1.4</v>
      </c>
      <c r="E10" s="26"/>
      <c r="F10" s="25">
        <v>3.4</v>
      </c>
      <c r="G10" s="26"/>
      <c r="H10" s="25">
        <v>6.24</v>
      </c>
      <c r="I10" s="26"/>
      <c r="J10" s="25">
        <v>61.16</v>
      </c>
      <c r="L10" s="27"/>
      <c r="N10" s="2"/>
      <c r="O10" s="28"/>
      <c r="P10" s="28"/>
      <c r="Q10" s="28"/>
      <c r="R10" s="28"/>
      <c r="S10" s="28"/>
      <c r="T10" s="28"/>
      <c r="U10" s="28"/>
    </row>
    <row r="11" spans="1:21" ht="19.5" customHeight="1" x14ac:dyDescent="0.25">
      <c r="A11" s="23" t="s">
        <v>50</v>
      </c>
      <c r="B11" s="24"/>
      <c r="C11" s="16">
        <v>120</v>
      </c>
      <c r="D11" s="25">
        <v>3.36</v>
      </c>
      <c r="E11" s="26"/>
      <c r="F11" s="25">
        <v>3</v>
      </c>
      <c r="G11" s="26"/>
      <c r="H11" s="25">
        <v>5.64</v>
      </c>
      <c r="I11" s="26"/>
      <c r="J11" s="25">
        <v>63</v>
      </c>
      <c r="L11" s="27"/>
      <c r="N11" s="2"/>
      <c r="O11" s="28"/>
      <c r="P11" s="28"/>
      <c r="Q11" s="28"/>
      <c r="R11" s="28"/>
      <c r="S11" s="28"/>
      <c r="T11" s="28"/>
      <c r="U11" s="28"/>
    </row>
    <row r="12" spans="1:21" ht="21.75" customHeight="1" x14ac:dyDescent="0.25">
      <c r="A12" s="29"/>
      <c r="B12" s="30"/>
      <c r="C12" s="17"/>
      <c r="D12" s="31"/>
      <c r="E12" s="26"/>
      <c r="F12" s="31"/>
      <c r="G12" s="26"/>
      <c r="H12" s="31"/>
      <c r="I12" s="26"/>
      <c r="J12" s="31"/>
      <c r="K12" t="s">
        <v>15</v>
      </c>
      <c r="L12" s="27">
        <f>E12+G12+I12</f>
        <v>0</v>
      </c>
    </row>
    <row r="13" spans="1:21" x14ac:dyDescent="0.25">
      <c r="A13" s="32" t="s">
        <v>16</v>
      </c>
      <c r="B13" s="17"/>
      <c r="C13" s="17"/>
      <c r="D13" s="33">
        <f>SUM(D9:D12)</f>
        <v>8.3099999999999987</v>
      </c>
      <c r="E13" s="34"/>
      <c r="F13" s="33">
        <f>SUM(F9:F12)</f>
        <v>8.4</v>
      </c>
      <c r="G13" s="34"/>
      <c r="H13" s="33">
        <f>SUM(H9:H12)</f>
        <v>52.78</v>
      </c>
      <c r="I13" s="34"/>
      <c r="J13" s="33">
        <f>SUM(J9:J12)</f>
        <v>320.15999999999997</v>
      </c>
      <c r="L13" s="27">
        <f>SUM(L9:L12)</f>
        <v>0</v>
      </c>
    </row>
    <row r="14" spans="1:21" x14ac:dyDescent="0.25">
      <c r="A14" s="79" t="s">
        <v>17</v>
      </c>
      <c r="B14" s="80"/>
      <c r="C14" s="80"/>
      <c r="D14" s="80"/>
      <c r="E14" s="80"/>
      <c r="F14" s="80"/>
      <c r="G14" s="80"/>
      <c r="H14" s="80"/>
      <c r="I14" s="80"/>
      <c r="J14" s="80"/>
      <c r="L14" s="27"/>
    </row>
    <row r="15" spans="1:21" ht="16.5" customHeight="1" x14ac:dyDescent="0.25">
      <c r="A15" s="35" t="s">
        <v>18</v>
      </c>
      <c r="B15" s="17"/>
      <c r="C15" s="36">
        <v>150</v>
      </c>
      <c r="D15" s="37">
        <v>1.62</v>
      </c>
      <c r="E15" s="38"/>
      <c r="F15" s="37">
        <v>0.68</v>
      </c>
      <c r="G15" s="38"/>
      <c r="H15" s="37">
        <v>25.76</v>
      </c>
      <c r="I15" s="38"/>
      <c r="J15" s="37">
        <v>115.64</v>
      </c>
      <c r="L15" s="27"/>
    </row>
    <row r="16" spans="1:21" ht="21" customHeight="1" x14ac:dyDescent="0.25">
      <c r="A16" s="39"/>
      <c r="B16" s="40"/>
      <c r="C16" s="81" t="s">
        <v>19</v>
      </c>
      <c r="D16" s="81"/>
      <c r="E16" s="81"/>
      <c r="F16" s="81"/>
      <c r="G16" s="81"/>
      <c r="H16" s="81"/>
      <c r="I16" s="81"/>
      <c r="J16" s="81"/>
    </row>
    <row r="17" spans="1:17" ht="15.75" x14ac:dyDescent="0.25">
      <c r="A17" s="41"/>
      <c r="B17" s="66" t="s">
        <v>20</v>
      </c>
      <c r="C17" s="82" t="s">
        <v>21</v>
      </c>
      <c r="D17" s="71" t="s">
        <v>22</v>
      </c>
      <c r="E17" s="72"/>
      <c r="F17" s="72"/>
      <c r="G17" s="72"/>
      <c r="H17" s="73"/>
      <c r="I17" s="42"/>
      <c r="J17" s="43"/>
    </row>
    <row r="18" spans="1:17" ht="15.75" x14ac:dyDescent="0.25">
      <c r="A18" s="41" t="s">
        <v>5</v>
      </c>
      <c r="B18" s="67"/>
      <c r="C18" s="68"/>
      <c r="D18" s="17" t="s">
        <v>23</v>
      </c>
      <c r="E18" s="19"/>
      <c r="F18" s="18" t="s">
        <v>24</v>
      </c>
      <c r="G18" s="19"/>
      <c r="H18" s="18" t="s">
        <v>25</v>
      </c>
      <c r="I18" s="44"/>
      <c r="J18" s="83" t="s">
        <v>26</v>
      </c>
    </row>
    <row r="19" spans="1:17" x14ac:dyDescent="0.25">
      <c r="A19" s="17"/>
      <c r="B19" s="68"/>
      <c r="C19" s="17" t="s">
        <v>11</v>
      </c>
      <c r="D19" s="17" t="s">
        <v>11</v>
      </c>
      <c r="E19" s="22"/>
      <c r="F19" s="17" t="s">
        <v>11</v>
      </c>
      <c r="G19" s="22"/>
      <c r="H19" s="17" t="s">
        <v>11</v>
      </c>
      <c r="I19" s="45"/>
      <c r="J19" s="84"/>
    </row>
    <row r="20" spans="1:17" ht="30" customHeight="1" x14ac:dyDescent="0.25">
      <c r="A20" s="29" t="s">
        <v>51</v>
      </c>
      <c r="B20" s="17" t="s">
        <v>27</v>
      </c>
      <c r="C20" s="17">
        <v>150</v>
      </c>
      <c r="D20" s="17">
        <v>3</v>
      </c>
      <c r="E20" s="26"/>
      <c r="F20" s="17">
        <v>8.2899999999999991</v>
      </c>
      <c r="G20" s="26"/>
      <c r="H20" s="17">
        <v>24.7</v>
      </c>
      <c r="I20" s="26"/>
      <c r="J20" s="17">
        <v>185.41</v>
      </c>
      <c r="L20" s="27">
        <f>E20+G20+I20</f>
        <v>0</v>
      </c>
    </row>
    <row r="21" spans="1:17" ht="21" customHeight="1" x14ac:dyDescent="0.25">
      <c r="A21" s="29" t="s">
        <v>28</v>
      </c>
      <c r="B21" s="17"/>
      <c r="C21" s="17">
        <v>4</v>
      </c>
      <c r="D21" s="17">
        <v>0.104</v>
      </c>
      <c r="E21" s="26"/>
      <c r="F21" s="17">
        <v>1.2</v>
      </c>
      <c r="G21" s="26"/>
      <c r="H21" s="17">
        <v>0.1</v>
      </c>
      <c r="I21" s="26"/>
      <c r="J21" s="17">
        <v>11.64</v>
      </c>
      <c r="L21" s="27"/>
    </row>
    <row r="22" spans="1:17" ht="21.75" customHeight="1" x14ac:dyDescent="0.25">
      <c r="A22" s="29" t="s">
        <v>29</v>
      </c>
      <c r="B22" s="29"/>
      <c r="C22" s="17">
        <v>20</v>
      </c>
      <c r="D22" s="17">
        <v>1.1200000000000001</v>
      </c>
      <c r="E22" s="26">
        <f t="shared" ref="E22" si="0">D22*4</f>
        <v>4.4800000000000004</v>
      </c>
      <c r="F22" s="17">
        <v>0.22</v>
      </c>
      <c r="G22" s="26">
        <f t="shared" ref="G22" si="1">F22*9</f>
        <v>1.98</v>
      </c>
      <c r="H22" s="31">
        <v>8.66</v>
      </c>
      <c r="I22" s="26">
        <f t="shared" ref="I22" si="2">H22*4</f>
        <v>34.64</v>
      </c>
      <c r="J22" s="31">
        <v>41.1</v>
      </c>
      <c r="K22" t="s">
        <v>30</v>
      </c>
      <c r="L22" s="27">
        <f>E22+G22+I22</f>
        <v>41.1</v>
      </c>
    </row>
    <row r="23" spans="1:17" ht="30" customHeight="1" x14ac:dyDescent="0.25">
      <c r="A23" s="29" t="s">
        <v>52</v>
      </c>
      <c r="B23" s="17" t="s">
        <v>53</v>
      </c>
      <c r="C23" s="46">
        <v>80</v>
      </c>
      <c r="D23" s="31">
        <v>9.6999999999999993</v>
      </c>
      <c r="E23" s="26"/>
      <c r="F23" s="31">
        <v>4.99</v>
      </c>
      <c r="G23" s="26"/>
      <c r="H23" s="31">
        <v>1.2</v>
      </c>
      <c r="I23" s="26"/>
      <c r="J23" s="31">
        <v>88.4</v>
      </c>
      <c r="K23" t="s">
        <v>31</v>
      </c>
      <c r="L23" s="27">
        <f>E23+G23+I23</f>
        <v>0</v>
      </c>
      <c r="M23" s="28"/>
      <c r="N23" s="28"/>
      <c r="O23" s="28"/>
      <c r="P23" s="28"/>
      <c r="Q23" s="28"/>
    </row>
    <row r="24" spans="1:17" ht="27.75" customHeight="1" x14ac:dyDescent="0.25">
      <c r="A24" s="29" t="s">
        <v>54</v>
      </c>
      <c r="B24" s="17"/>
      <c r="C24" s="46">
        <v>80</v>
      </c>
      <c r="D24" s="31">
        <v>1.3</v>
      </c>
      <c r="E24" s="26"/>
      <c r="F24" s="31">
        <v>2</v>
      </c>
      <c r="G24" s="26"/>
      <c r="H24" s="31">
        <v>9.9499999999999993</v>
      </c>
      <c r="I24" s="26"/>
      <c r="J24" s="31">
        <v>63</v>
      </c>
      <c r="L24" s="27"/>
      <c r="M24" s="28"/>
      <c r="N24" s="28"/>
      <c r="O24" s="28"/>
      <c r="P24" s="28"/>
      <c r="Q24" s="28"/>
    </row>
    <row r="25" spans="1:17" ht="37.5" customHeight="1" x14ac:dyDescent="0.25">
      <c r="A25" s="29" t="s">
        <v>69</v>
      </c>
      <c r="B25" s="17" t="s">
        <v>68</v>
      </c>
      <c r="C25" s="17">
        <v>80</v>
      </c>
      <c r="D25" s="31">
        <v>1</v>
      </c>
      <c r="E25" s="26"/>
      <c r="F25" s="31">
        <v>8.5</v>
      </c>
      <c r="G25" s="26"/>
      <c r="H25" s="31">
        <v>6.7</v>
      </c>
      <c r="I25" s="26"/>
      <c r="J25" s="31">
        <v>88</v>
      </c>
      <c r="K25" t="s">
        <v>33</v>
      </c>
      <c r="L25" s="27">
        <f>E25+G25+I25</f>
        <v>0</v>
      </c>
    </row>
    <row r="26" spans="1:17" ht="22.5" customHeight="1" x14ac:dyDescent="0.25">
      <c r="A26" s="29" t="s">
        <v>32</v>
      </c>
      <c r="B26" s="17"/>
      <c r="C26" s="17">
        <v>200</v>
      </c>
      <c r="D26" s="31">
        <v>0.09</v>
      </c>
      <c r="E26" s="26"/>
      <c r="F26" s="31">
        <v>0.04</v>
      </c>
      <c r="G26" s="26"/>
      <c r="H26" s="31">
        <v>1.37</v>
      </c>
      <c r="I26" s="26"/>
      <c r="J26" s="31">
        <v>6.23</v>
      </c>
      <c r="L26" s="27"/>
    </row>
    <row r="27" spans="1:17" ht="17.25" customHeight="1" x14ac:dyDescent="0.25">
      <c r="A27" s="32" t="s">
        <v>16</v>
      </c>
      <c r="B27" s="17"/>
      <c r="C27" s="17"/>
      <c r="D27" s="33">
        <f>SUM(D20:D26)</f>
        <v>16.314</v>
      </c>
      <c r="E27" s="34">
        <f t="shared" ref="E27:I27" si="3">SUM(E20:E25)</f>
        <v>4.4800000000000004</v>
      </c>
      <c r="F27" s="33">
        <f>SUM(F20:F26)</f>
        <v>25.24</v>
      </c>
      <c r="G27" s="34">
        <f t="shared" si="3"/>
        <v>1.98</v>
      </c>
      <c r="H27" s="33">
        <f>SUM(H20:H26)</f>
        <v>52.68</v>
      </c>
      <c r="I27" s="34">
        <f t="shared" si="3"/>
        <v>34.64</v>
      </c>
      <c r="J27" s="33">
        <f>SUM(J20:J26)</f>
        <v>483.78000000000003</v>
      </c>
      <c r="L27" s="27">
        <f>E27+G27+I27</f>
        <v>41.1</v>
      </c>
    </row>
    <row r="28" spans="1:17" ht="21" customHeight="1" x14ac:dyDescent="0.25">
      <c r="A28" s="39"/>
      <c r="B28" s="40"/>
      <c r="C28" s="47"/>
      <c r="D28" s="47"/>
      <c r="E28" s="48"/>
      <c r="F28" s="49" t="s">
        <v>34</v>
      </c>
      <c r="G28" s="48"/>
      <c r="H28" s="50"/>
      <c r="I28" s="48"/>
      <c r="J28" s="51"/>
    </row>
    <row r="29" spans="1:17" ht="15.75" x14ac:dyDescent="0.25">
      <c r="A29" s="41"/>
      <c r="B29" s="66" t="s">
        <v>20</v>
      </c>
      <c r="C29" s="69" t="s">
        <v>21</v>
      </c>
      <c r="D29" s="71" t="s">
        <v>22</v>
      </c>
      <c r="E29" s="72"/>
      <c r="F29" s="72"/>
      <c r="G29" s="72"/>
      <c r="H29" s="73"/>
      <c r="I29" s="42"/>
      <c r="J29" s="43"/>
    </row>
    <row r="30" spans="1:17" ht="15.75" x14ac:dyDescent="0.25">
      <c r="A30" s="41" t="s">
        <v>5</v>
      </c>
      <c r="B30" s="67"/>
      <c r="C30" s="70"/>
      <c r="D30" s="17" t="s">
        <v>23</v>
      </c>
      <c r="E30" s="19"/>
      <c r="F30" s="18" t="s">
        <v>24</v>
      </c>
      <c r="G30" s="19"/>
      <c r="H30" s="18" t="s">
        <v>25</v>
      </c>
      <c r="I30" s="44"/>
      <c r="J30" s="74" t="s">
        <v>26</v>
      </c>
    </row>
    <row r="31" spans="1:17" x14ac:dyDescent="0.25">
      <c r="A31" s="17"/>
      <c r="B31" s="68"/>
      <c r="C31" s="17" t="s">
        <v>11</v>
      </c>
      <c r="D31" s="17" t="s">
        <v>11</v>
      </c>
      <c r="E31" s="22"/>
      <c r="F31" s="17" t="s">
        <v>11</v>
      </c>
      <c r="G31" s="22"/>
      <c r="H31" s="17" t="s">
        <v>11</v>
      </c>
      <c r="I31" s="52"/>
      <c r="J31" s="70"/>
    </row>
    <row r="32" spans="1:17" ht="30" customHeight="1" x14ac:dyDescent="0.25">
      <c r="A32" s="29" t="s">
        <v>56</v>
      </c>
      <c r="B32" s="17" t="s">
        <v>55</v>
      </c>
      <c r="C32" s="17">
        <v>50</v>
      </c>
      <c r="D32" s="17">
        <v>6.05</v>
      </c>
      <c r="E32" s="26"/>
      <c r="F32" s="31">
        <v>12.5</v>
      </c>
      <c r="G32" s="26"/>
      <c r="H32" s="17">
        <v>0</v>
      </c>
      <c r="I32" s="26">
        <f t="shared" ref="I32:I34" si="4">H32*4</f>
        <v>0</v>
      </c>
      <c r="J32" s="17">
        <v>136.69999999999999</v>
      </c>
      <c r="K32" t="s">
        <v>35</v>
      </c>
      <c r="L32" s="27">
        <f>E32+G32+I32</f>
        <v>0</v>
      </c>
    </row>
    <row r="33" spans="1:12" ht="21" customHeight="1" x14ac:dyDescent="0.25">
      <c r="A33" s="29" t="s">
        <v>36</v>
      </c>
      <c r="B33" s="17" t="s">
        <v>37</v>
      </c>
      <c r="C33" s="17">
        <v>3</v>
      </c>
      <c r="D33" s="17">
        <v>0</v>
      </c>
      <c r="E33" s="26"/>
      <c r="F33" s="31">
        <v>3</v>
      </c>
      <c r="G33" s="26"/>
      <c r="H33" s="17">
        <v>0</v>
      </c>
      <c r="I33" s="26"/>
      <c r="J33" s="17">
        <v>27</v>
      </c>
      <c r="L33" s="27"/>
    </row>
    <row r="34" spans="1:12" ht="23.25" customHeight="1" x14ac:dyDescent="0.25">
      <c r="A34" s="29" t="s">
        <v>57</v>
      </c>
      <c r="B34" s="29"/>
      <c r="C34" s="17">
        <v>50</v>
      </c>
      <c r="D34" s="17">
        <v>0.4</v>
      </c>
      <c r="E34" s="25"/>
      <c r="F34" s="31">
        <v>0.1</v>
      </c>
      <c r="G34" s="25"/>
      <c r="H34" s="31">
        <v>1.1499999999999999</v>
      </c>
      <c r="I34" s="25">
        <f t="shared" si="4"/>
        <v>4.5999999999999996</v>
      </c>
      <c r="J34" s="31">
        <v>4.5599999999999996</v>
      </c>
      <c r="L34" s="27">
        <f>E34+G34+I34</f>
        <v>4.5999999999999996</v>
      </c>
    </row>
    <row r="35" spans="1:12" ht="20.25" customHeight="1" x14ac:dyDescent="0.25">
      <c r="A35" s="29" t="s">
        <v>58</v>
      </c>
      <c r="B35" s="29" t="s">
        <v>59</v>
      </c>
      <c r="C35" s="17">
        <v>60</v>
      </c>
      <c r="D35" s="17">
        <v>6.4</v>
      </c>
      <c r="E35" s="25"/>
      <c r="F35" s="31">
        <v>3.19</v>
      </c>
      <c r="G35" s="25"/>
      <c r="H35" s="31">
        <v>15.96</v>
      </c>
      <c r="I35" s="25"/>
      <c r="J35" s="31">
        <v>118.03</v>
      </c>
      <c r="K35" t="s">
        <v>38</v>
      </c>
      <c r="L35" s="27">
        <f>E35+G35+I35</f>
        <v>0</v>
      </c>
    </row>
    <row r="36" spans="1:12" ht="20.25" customHeight="1" x14ac:dyDescent="0.25">
      <c r="A36" s="29" t="s">
        <v>39</v>
      </c>
      <c r="B36" s="29"/>
      <c r="C36" s="17">
        <v>20</v>
      </c>
      <c r="D36" s="17">
        <v>1.1200000000000001</v>
      </c>
      <c r="E36" s="25"/>
      <c r="F36" s="31">
        <v>0.22</v>
      </c>
      <c r="G36" s="25"/>
      <c r="H36" s="31">
        <v>8.66</v>
      </c>
      <c r="I36" s="25"/>
      <c r="J36" s="31">
        <v>41.1</v>
      </c>
      <c r="L36" s="27"/>
    </row>
    <row r="37" spans="1:12" ht="20.25" customHeight="1" x14ac:dyDescent="0.25">
      <c r="A37" s="53" t="s">
        <v>40</v>
      </c>
      <c r="B37" s="17" t="s">
        <v>41</v>
      </c>
      <c r="C37" s="17">
        <v>200</v>
      </c>
      <c r="D37" s="31">
        <v>0.03</v>
      </c>
      <c r="E37" s="26">
        <f t="shared" ref="E37" si="5">D37*4</f>
        <v>0.12</v>
      </c>
      <c r="F37" s="31">
        <v>0</v>
      </c>
      <c r="G37" s="26">
        <f t="shared" ref="G37" si="6">F37*9</f>
        <v>0</v>
      </c>
      <c r="H37" s="31">
        <v>0.11</v>
      </c>
      <c r="I37" s="26">
        <f t="shared" ref="I37" si="7">H37*4</f>
        <v>0.44</v>
      </c>
      <c r="J37" s="31">
        <v>0.56000000000000005</v>
      </c>
      <c r="L37" s="27"/>
    </row>
    <row r="38" spans="1:12" x14ac:dyDescent="0.25">
      <c r="A38" s="32" t="s">
        <v>16</v>
      </c>
      <c r="B38" s="17"/>
      <c r="C38" s="17"/>
      <c r="D38" s="33">
        <f t="shared" ref="D38:J38" si="8">SUM(D32:D37)</f>
        <v>14.000000000000002</v>
      </c>
      <c r="E38" s="33">
        <f t="shared" si="8"/>
        <v>0.12</v>
      </c>
      <c r="F38" s="33">
        <f t="shared" si="8"/>
        <v>19.009999999999998</v>
      </c>
      <c r="G38" s="33">
        <f t="shared" si="8"/>
        <v>0</v>
      </c>
      <c r="H38" s="33">
        <f t="shared" si="8"/>
        <v>25.88</v>
      </c>
      <c r="I38" s="33">
        <f t="shared" si="8"/>
        <v>5.04</v>
      </c>
      <c r="J38" s="33">
        <f t="shared" si="8"/>
        <v>327.95</v>
      </c>
      <c r="L38" s="27">
        <f>E38+G38+I38</f>
        <v>5.16</v>
      </c>
    </row>
    <row r="39" spans="1:12" ht="15.75" x14ac:dyDescent="0.25">
      <c r="A39" s="54" t="s">
        <v>42</v>
      </c>
      <c r="B39" s="55"/>
      <c r="C39" s="55"/>
      <c r="D39" s="56">
        <f>+D13+D27+D38</f>
        <v>38.624000000000002</v>
      </c>
      <c r="E39" s="57"/>
      <c r="F39" s="56">
        <f>+F13+F27+F38</f>
        <v>52.65</v>
      </c>
      <c r="G39" s="57"/>
      <c r="H39" s="56">
        <f>+H13+H27+H38</f>
        <v>131.34</v>
      </c>
      <c r="I39" s="57"/>
      <c r="J39" s="56">
        <f>+J13+J27+J38+J15</f>
        <v>1247.5300000000002</v>
      </c>
    </row>
    <row r="40" spans="1:12" ht="15.75" x14ac:dyDescent="0.25">
      <c r="A40" s="58"/>
      <c r="B40" s="50"/>
      <c r="C40" s="50"/>
      <c r="D40" s="59"/>
      <c r="E40" s="60"/>
      <c r="F40" s="59"/>
      <c r="G40" s="60"/>
      <c r="H40" s="59"/>
      <c r="I40" s="60"/>
      <c r="J40" s="59"/>
    </row>
    <row r="41" spans="1:12" ht="15.75" x14ac:dyDescent="0.25">
      <c r="A41" s="58"/>
      <c r="B41" s="50"/>
      <c r="C41" s="50"/>
      <c r="D41" s="59"/>
      <c r="E41" s="60"/>
      <c r="F41" s="59"/>
      <c r="G41" s="60"/>
      <c r="H41" s="59"/>
      <c r="I41" s="60"/>
      <c r="J41" s="59"/>
    </row>
    <row r="42" spans="1:12" x14ac:dyDescent="0.25">
      <c r="A42" t="s">
        <v>43</v>
      </c>
      <c r="L42" t="s">
        <v>44</v>
      </c>
    </row>
    <row r="43" spans="1:12" x14ac:dyDescent="0.25">
      <c r="A43" t="s">
        <v>45</v>
      </c>
      <c r="D43" s="28"/>
      <c r="E43" s="61"/>
      <c r="F43" s="28"/>
      <c r="G43" s="61"/>
      <c r="H43" s="28"/>
      <c r="I43" s="61"/>
      <c r="J43" s="28"/>
    </row>
  </sheetData>
  <mergeCells count="13">
    <mergeCell ref="B29:B31"/>
    <mergeCell ref="C29:C30"/>
    <mergeCell ref="D29:H29"/>
    <mergeCell ref="J30:J31"/>
    <mergeCell ref="A4:J4"/>
    <mergeCell ref="D6:H6"/>
    <mergeCell ref="J6:J7"/>
    <mergeCell ref="A14:J14"/>
    <mergeCell ref="C16:J16"/>
    <mergeCell ref="B17:B19"/>
    <mergeCell ref="C17:C18"/>
    <mergeCell ref="D17:H17"/>
    <mergeCell ref="J18:J19"/>
  </mergeCells>
  <pageMargins left="0.23622047244094491" right="0.23622047244094491" top="0.15748031496062992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22" workbookViewId="0">
      <selection activeCell="C1" sqref="C1"/>
    </sheetView>
  </sheetViews>
  <sheetFormatPr defaultRowHeight="15" x14ac:dyDescent="0.25"/>
  <cols>
    <col min="1" max="1" width="38.42578125" customWidth="1"/>
    <col min="2" max="2" width="7.42578125" style="2" customWidth="1"/>
    <col min="3" max="3" width="10.28515625" style="2" customWidth="1"/>
    <col min="4" max="4" width="9.85546875" style="2" customWidth="1"/>
    <col min="5" max="5" width="9.85546875" style="3" hidden="1" customWidth="1"/>
    <col min="6" max="6" width="9.42578125" style="2" customWidth="1"/>
    <col min="7" max="7" width="9.42578125" style="3" hidden="1" customWidth="1"/>
    <col min="8" max="8" width="9.85546875" style="2" customWidth="1"/>
    <col min="9" max="9" width="9.85546875" style="3" hidden="1" customWidth="1"/>
    <col min="10" max="10" width="10.85546875" style="2" customWidth="1"/>
    <col min="11" max="11" width="26.42578125" hidden="1" customWidth="1"/>
    <col min="12" max="12" width="0" hidden="1" customWidth="1"/>
  </cols>
  <sheetData>
    <row r="1" spans="1:21" ht="18.75" x14ac:dyDescent="0.3">
      <c r="A1" s="1" t="s">
        <v>46</v>
      </c>
      <c r="C1" s="2">
        <v>12</v>
      </c>
    </row>
    <row r="2" spans="1:21" x14ac:dyDescent="0.25">
      <c r="A2" s="4" t="s">
        <v>60</v>
      </c>
    </row>
    <row r="3" spans="1:21" x14ac:dyDescent="0.25">
      <c r="A3" s="5"/>
    </row>
    <row r="4" spans="1:21" ht="15" customHeight="1" x14ac:dyDescent="0.25">
      <c r="A4" s="75" t="s">
        <v>1</v>
      </c>
      <c r="B4" s="76"/>
      <c r="C4" s="76"/>
      <c r="D4" s="76"/>
      <c r="E4" s="76"/>
      <c r="F4" s="76"/>
      <c r="G4" s="76"/>
      <c r="H4" s="76"/>
      <c r="I4" s="76"/>
      <c r="J4" s="77"/>
    </row>
    <row r="5" spans="1:21" ht="2.25" hidden="1" customHeight="1" x14ac:dyDescent="0.25">
      <c r="A5" s="6"/>
      <c r="B5" s="7"/>
      <c r="C5" s="7"/>
      <c r="D5" s="8"/>
      <c r="E5" s="9"/>
      <c r="F5" s="8"/>
      <c r="G5" s="9"/>
      <c r="H5" s="8"/>
      <c r="I5" s="10"/>
      <c r="J5" s="11"/>
    </row>
    <row r="6" spans="1:21" ht="15.75" x14ac:dyDescent="0.25">
      <c r="A6" s="12"/>
      <c r="B6" s="13" t="s">
        <v>2</v>
      </c>
      <c r="C6" s="14"/>
      <c r="D6" s="72" t="s">
        <v>3</v>
      </c>
      <c r="E6" s="72"/>
      <c r="F6" s="72"/>
      <c r="G6" s="72"/>
      <c r="H6" s="73"/>
      <c r="I6" s="15"/>
      <c r="J6" s="66" t="s">
        <v>4</v>
      </c>
    </row>
    <row r="7" spans="1:21" ht="15" customHeight="1" x14ac:dyDescent="0.25">
      <c r="A7" s="12" t="s">
        <v>5</v>
      </c>
      <c r="B7" s="16" t="s">
        <v>6</v>
      </c>
      <c r="C7" s="17" t="s">
        <v>7</v>
      </c>
      <c r="D7" s="18" t="s">
        <v>8</v>
      </c>
      <c r="E7" s="19"/>
      <c r="F7" s="18" t="s">
        <v>9</v>
      </c>
      <c r="G7" s="19"/>
      <c r="H7" s="20" t="s">
        <v>10</v>
      </c>
      <c r="I7" s="21"/>
      <c r="J7" s="78"/>
    </row>
    <row r="8" spans="1:21" x14ac:dyDescent="0.25">
      <c r="A8" s="17"/>
      <c r="B8" s="17"/>
      <c r="C8" s="17" t="s">
        <v>11</v>
      </c>
      <c r="D8" s="17" t="s">
        <v>11</v>
      </c>
      <c r="E8" s="22"/>
      <c r="F8" s="17" t="s">
        <v>11</v>
      </c>
      <c r="G8" s="22"/>
      <c r="H8" s="17" t="s">
        <v>11</v>
      </c>
      <c r="I8" s="22"/>
      <c r="J8" s="17"/>
    </row>
    <row r="9" spans="1:21" ht="28.5" customHeight="1" x14ac:dyDescent="0.25">
      <c r="A9" s="23" t="s">
        <v>61</v>
      </c>
      <c r="B9" s="24" t="s">
        <v>62</v>
      </c>
      <c r="C9" s="16">
        <v>170</v>
      </c>
      <c r="D9" s="25">
        <v>3.94</v>
      </c>
      <c r="E9" s="26"/>
      <c r="F9" s="25">
        <v>13.88</v>
      </c>
      <c r="G9" s="26"/>
      <c r="H9" s="25">
        <v>22.5</v>
      </c>
      <c r="I9" s="26"/>
      <c r="J9" s="25">
        <v>230.68</v>
      </c>
      <c r="L9" s="27">
        <f>E9+G9+I9</f>
        <v>0</v>
      </c>
      <c r="N9" s="2"/>
      <c r="O9" s="28"/>
      <c r="P9" s="28"/>
      <c r="Q9" s="28"/>
      <c r="R9" s="28"/>
      <c r="S9" s="28"/>
      <c r="T9" s="28"/>
      <c r="U9" s="28"/>
    </row>
    <row r="10" spans="1:21" ht="21.75" customHeight="1" x14ac:dyDescent="0.25">
      <c r="A10" s="29" t="s">
        <v>13</v>
      </c>
      <c r="B10" s="30" t="s">
        <v>14</v>
      </c>
      <c r="C10" s="17">
        <v>200</v>
      </c>
      <c r="D10" s="31">
        <v>0</v>
      </c>
      <c r="E10" s="26"/>
      <c r="F10" s="31">
        <v>0</v>
      </c>
      <c r="G10" s="26"/>
      <c r="H10" s="31">
        <v>4</v>
      </c>
      <c r="I10" s="26"/>
      <c r="J10" s="31">
        <v>16</v>
      </c>
      <c r="K10" t="s">
        <v>15</v>
      </c>
      <c r="L10" s="27">
        <f t="shared" ref="L10" si="0">E10+G10+I10</f>
        <v>0</v>
      </c>
    </row>
    <row r="11" spans="1:21" x14ac:dyDescent="0.25">
      <c r="A11" s="32" t="s">
        <v>16</v>
      </c>
      <c r="B11" s="17"/>
      <c r="C11" s="17"/>
      <c r="D11" s="33">
        <f>SUM(D9:D10)</f>
        <v>3.94</v>
      </c>
      <c r="E11" s="34"/>
      <c r="F11" s="33">
        <f>SUM(F9:F10)</f>
        <v>13.88</v>
      </c>
      <c r="G11" s="34"/>
      <c r="H11" s="33">
        <f>SUM(H9:H10)</f>
        <v>26.5</v>
      </c>
      <c r="I11" s="34"/>
      <c r="J11" s="33">
        <f>SUM(J9:J10)</f>
        <v>246.68</v>
      </c>
      <c r="L11" s="27">
        <f>SUM(L9:L10)</f>
        <v>0</v>
      </c>
    </row>
    <row r="12" spans="1:21" x14ac:dyDescent="0.25">
      <c r="A12" s="79" t="s">
        <v>17</v>
      </c>
      <c r="B12" s="80"/>
      <c r="C12" s="80"/>
      <c r="D12" s="80"/>
      <c r="E12" s="80"/>
      <c r="F12" s="80"/>
      <c r="G12" s="80"/>
      <c r="H12" s="80"/>
      <c r="I12" s="80"/>
      <c r="J12" s="80"/>
      <c r="L12" s="27"/>
    </row>
    <row r="13" spans="1:21" ht="16.5" customHeight="1" x14ac:dyDescent="0.25">
      <c r="A13" s="35" t="s">
        <v>18</v>
      </c>
      <c r="B13" s="17"/>
      <c r="C13" s="36">
        <v>150</v>
      </c>
      <c r="D13" s="37">
        <v>1.62</v>
      </c>
      <c r="E13" s="38"/>
      <c r="F13" s="37">
        <v>0.68</v>
      </c>
      <c r="G13" s="38"/>
      <c r="H13" s="37">
        <v>25.76</v>
      </c>
      <c r="I13" s="38"/>
      <c r="J13" s="37">
        <v>115.64</v>
      </c>
      <c r="L13" s="27"/>
    </row>
    <row r="14" spans="1:21" ht="21" customHeight="1" x14ac:dyDescent="0.25">
      <c r="A14" s="39"/>
      <c r="B14" s="40"/>
      <c r="C14" s="86" t="s">
        <v>19</v>
      </c>
      <c r="D14" s="86"/>
      <c r="E14" s="86"/>
      <c r="F14" s="86"/>
      <c r="G14" s="86"/>
      <c r="H14" s="86"/>
      <c r="I14" s="86"/>
      <c r="J14" s="86"/>
    </row>
    <row r="15" spans="1:21" ht="15.75" x14ac:dyDescent="0.25">
      <c r="A15" s="41"/>
      <c r="B15" s="66" t="s">
        <v>20</v>
      </c>
      <c r="C15" s="82" t="s">
        <v>21</v>
      </c>
      <c r="D15" s="85" t="s">
        <v>22</v>
      </c>
      <c r="E15" s="85"/>
      <c r="F15" s="85"/>
      <c r="G15" s="85"/>
      <c r="H15" s="85"/>
      <c r="I15" s="42"/>
      <c r="J15" s="43"/>
    </row>
    <row r="16" spans="1:21" ht="15.75" x14ac:dyDescent="0.25">
      <c r="A16" s="41" t="s">
        <v>5</v>
      </c>
      <c r="B16" s="67"/>
      <c r="C16" s="68"/>
      <c r="D16" s="17" t="s">
        <v>23</v>
      </c>
      <c r="E16" s="19"/>
      <c r="F16" s="18" t="s">
        <v>24</v>
      </c>
      <c r="G16" s="19"/>
      <c r="H16" s="18" t="s">
        <v>25</v>
      </c>
      <c r="I16" s="44"/>
      <c r="J16" s="83" t="s">
        <v>26</v>
      </c>
    </row>
    <row r="17" spans="1:17" x14ac:dyDescent="0.25">
      <c r="A17" s="17"/>
      <c r="B17" s="68"/>
      <c r="C17" s="17" t="s">
        <v>11</v>
      </c>
      <c r="D17" s="17" t="s">
        <v>11</v>
      </c>
      <c r="E17" s="22"/>
      <c r="F17" s="17" t="s">
        <v>11</v>
      </c>
      <c r="G17" s="22"/>
      <c r="H17" s="17" t="s">
        <v>11</v>
      </c>
      <c r="I17" s="45"/>
      <c r="J17" s="84"/>
    </row>
    <row r="18" spans="1:17" ht="30" customHeight="1" x14ac:dyDescent="0.25">
      <c r="A18" s="29" t="s">
        <v>63</v>
      </c>
      <c r="B18" s="17" t="s">
        <v>64</v>
      </c>
      <c r="C18" s="17">
        <v>150</v>
      </c>
      <c r="D18" s="17">
        <v>0.57999999999999996</v>
      </c>
      <c r="E18" s="26"/>
      <c r="F18" s="17">
        <v>7.81</v>
      </c>
      <c r="G18" s="26"/>
      <c r="H18" s="17">
        <v>3.37</v>
      </c>
      <c r="I18" s="26"/>
      <c r="J18" s="17">
        <v>86.09</v>
      </c>
      <c r="L18" s="27">
        <f>E18+G18+I18</f>
        <v>0</v>
      </c>
    </row>
    <row r="19" spans="1:17" ht="21" customHeight="1" x14ac:dyDescent="0.25">
      <c r="A19" s="29" t="s">
        <v>28</v>
      </c>
      <c r="B19" s="17"/>
      <c r="C19" s="17">
        <v>4</v>
      </c>
      <c r="D19" s="17">
        <v>0.104</v>
      </c>
      <c r="E19" s="26"/>
      <c r="F19" s="17">
        <v>1.2</v>
      </c>
      <c r="G19" s="26"/>
      <c r="H19" s="17">
        <v>0.1</v>
      </c>
      <c r="I19" s="26"/>
      <c r="J19" s="17">
        <v>11.64</v>
      </c>
      <c r="L19" s="27"/>
    </row>
    <row r="20" spans="1:17" ht="21.75" customHeight="1" x14ac:dyDescent="0.25">
      <c r="A20" s="29" t="s">
        <v>29</v>
      </c>
      <c r="B20" s="29"/>
      <c r="C20" s="17">
        <v>20</v>
      </c>
      <c r="D20" s="17">
        <v>1.1200000000000001</v>
      </c>
      <c r="E20" s="26">
        <f t="shared" ref="E20" si="1">D20*4</f>
        <v>4.4800000000000004</v>
      </c>
      <c r="F20" s="17">
        <v>0.22</v>
      </c>
      <c r="G20" s="26">
        <f t="shared" ref="G20" si="2">F20*9</f>
        <v>1.98</v>
      </c>
      <c r="H20" s="31">
        <v>8.66</v>
      </c>
      <c r="I20" s="26">
        <f t="shared" ref="I20" si="3">H20*4</f>
        <v>34.64</v>
      </c>
      <c r="J20" s="31">
        <v>41.1</v>
      </c>
      <c r="K20" t="s">
        <v>30</v>
      </c>
      <c r="L20" s="27">
        <f t="shared" ref="L20:L21" si="4">E20+G20+I20</f>
        <v>41.1</v>
      </c>
    </row>
    <row r="21" spans="1:17" ht="30" customHeight="1" x14ac:dyDescent="0.25">
      <c r="A21" s="29" t="s">
        <v>65</v>
      </c>
      <c r="B21" s="17" t="s">
        <v>66</v>
      </c>
      <c r="C21" s="46">
        <v>120</v>
      </c>
      <c r="D21" s="31">
        <v>14.02</v>
      </c>
      <c r="E21" s="26"/>
      <c r="F21" s="31">
        <v>2.58</v>
      </c>
      <c r="G21" s="26"/>
      <c r="H21" s="31">
        <v>45.07</v>
      </c>
      <c r="I21" s="26"/>
      <c r="J21" s="31">
        <v>259.58</v>
      </c>
      <c r="K21" t="s">
        <v>31</v>
      </c>
      <c r="L21" s="27">
        <f t="shared" si="4"/>
        <v>0</v>
      </c>
      <c r="M21" s="28"/>
      <c r="N21" s="28"/>
      <c r="O21" s="28"/>
      <c r="P21" s="28"/>
      <c r="Q21" s="28"/>
    </row>
    <row r="22" spans="1:17" ht="27.75" customHeight="1" x14ac:dyDescent="0.25">
      <c r="A22" s="29" t="s">
        <v>67</v>
      </c>
      <c r="B22" s="17" t="s">
        <v>68</v>
      </c>
      <c r="C22" s="17">
        <v>80</v>
      </c>
      <c r="D22" s="31">
        <v>1.92</v>
      </c>
      <c r="E22" s="26"/>
      <c r="F22" s="31">
        <v>7.14</v>
      </c>
      <c r="G22" s="26"/>
      <c r="H22" s="31">
        <v>8.85</v>
      </c>
      <c r="I22" s="26"/>
      <c r="J22" s="31">
        <v>107.43</v>
      </c>
      <c r="L22" s="27"/>
      <c r="M22" s="28"/>
      <c r="N22" s="28"/>
      <c r="O22" s="28"/>
      <c r="P22" s="28"/>
      <c r="Q22" s="28"/>
    </row>
    <row r="23" spans="1:17" ht="22.5" customHeight="1" x14ac:dyDescent="0.25">
      <c r="A23" s="29" t="s">
        <v>86</v>
      </c>
      <c r="B23" s="17"/>
      <c r="C23" s="17">
        <v>200</v>
      </c>
      <c r="D23" s="31">
        <v>0</v>
      </c>
      <c r="E23" s="26"/>
      <c r="F23" s="31">
        <v>0</v>
      </c>
      <c r="G23" s="26"/>
      <c r="H23" s="31">
        <v>0</v>
      </c>
      <c r="I23" s="26"/>
      <c r="J23" s="31">
        <v>0</v>
      </c>
      <c r="L23" s="27"/>
    </row>
    <row r="24" spans="1:17" ht="17.25" customHeight="1" x14ac:dyDescent="0.25">
      <c r="A24" s="32" t="s">
        <v>16</v>
      </c>
      <c r="B24" s="17"/>
      <c r="C24" s="17"/>
      <c r="D24" s="33">
        <f>SUM(D18:D23)</f>
        <v>17.744</v>
      </c>
      <c r="E24" s="34">
        <f>SUM(E18:E22)</f>
        <v>4.4800000000000004</v>
      </c>
      <c r="F24" s="33">
        <f>SUM(F18:F23)</f>
        <v>18.95</v>
      </c>
      <c r="G24" s="34">
        <f>SUM(G18:G22)</f>
        <v>1.98</v>
      </c>
      <c r="H24" s="33">
        <f>SUM(H18:H23)</f>
        <v>66.05</v>
      </c>
      <c r="I24" s="34">
        <f>SUM(I18:I22)</f>
        <v>34.64</v>
      </c>
      <c r="J24" s="33">
        <f>SUM(J18:J23)</f>
        <v>505.84</v>
      </c>
      <c r="L24" s="27">
        <f>E24+G24+I24</f>
        <v>41.1</v>
      </c>
    </row>
    <row r="25" spans="1:17" ht="21" customHeight="1" x14ac:dyDescent="0.25">
      <c r="A25" s="39"/>
      <c r="B25" s="40"/>
      <c r="C25" s="47"/>
      <c r="D25" s="47"/>
      <c r="E25" s="48"/>
      <c r="F25" s="49" t="s">
        <v>34</v>
      </c>
      <c r="G25" s="48"/>
      <c r="H25" s="50"/>
      <c r="I25" s="48"/>
      <c r="J25" s="51"/>
    </row>
    <row r="26" spans="1:17" ht="15.75" x14ac:dyDescent="0.25">
      <c r="A26" s="41"/>
      <c r="B26" s="66" t="s">
        <v>20</v>
      </c>
      <c r="C26" s="69" t="s">
        <v>21</v>
      </c>
      <c r="D26" s="85" t="s">
        <v>22</v>
      </c>
      <c r="E26" s="85"/>
      <c r="F26" s="85"/>
      <c r="G26" s="85"/>
      <c r="H26" s="85"/>
      <c r="I26" s="42"/>
      <c r="J26" s="43"/>
    </row>
    <row r="27" spans="1:17" ht="15.75" x14ac:dyDescent="0.25">
      <c r="A27" s="41" t="s">
        <v>5</v>
      </c>
      <c r="B27" s="67"/>
      <c r="C27" s="70"/>
      <c r="D27" s="17" t="s">
        <v>23</v>
      </c>
      <c r="E27" s="19"/>
      <c r="F27" s="18" t="s">
        <v>24</v>
      </c>
      <c r="G27" s="19"/>
      <c r="H27" s="18" t="s">
        <v>25</v>
      </c>
      <c r="I27" s="44"/>
      <c r="J27" s="74" t="s">
        <v>26</v>
      </c>
    </row>
    <row r="28" spans="1:17" x14ac:dyDescent="0.25">
      <c r="A28" s="17"/>
      <c r="B28" s="68"/>
      <c r="C28" s="17" t="s">
        <v>11</v>
      </c>
      <c r="D28" s="17" t="s">
        <v>11</v>
      </c>
      <c r="E28" s="22"/>
      <c r="F28" s="17" t="s">
        <v>11</v>
      </c>
      <c r="G28" s="22"/>
      <c r="H28" s="17" t="s">
        <v>11</v>
      </c>
      <c r="I28" s="52"/>
      <c r="J28" s="70"/>
    </row>
    <row r="29" spans="1:17" ht="30" customHeight="1" x14ac:dyDescent="0.25">
      <c r="A29" s="29" t="s">
        <v>70</v>
      </c>
      <c r="B29" s="17" t="s">
        <v>71</v>
      </c>
      <c r="C29" s="17">
        <v>170</v>
      </c>
      <c r="D29" s="17">
        <v>15.87</v>
      </c>
      <c r="E29" s="26"/>
      <c r="F29" s="31">
        <v>7.83</v>
      </c>
      <c r="G29" s="26"/>
      <c r="H29" s="17">
        <v>26.17</v>
      </c>
      <c r="I29" s="26">
        <f t="shared" ref="I29:I31" si="5">H29*4</f>
        <v>104.68</v>
      </c>
      <c r="J29" s="17">
        <v>238.63</v>
      </c>
      <c r="K29" t="s">
        <v>35</v>
      </c>
      <c r="L29" s="27">
        <f>E29+G29+I29</f>
        <v>104.68</v>
      </c>
    </row>
    <row r="30" spans="1:17" ht="21" customHeight="1" x14ac:dyDescent="0.25">
      <c r="A30" s="29" t="s">
        <v>28</v>
      </c>
      <c r="B30" s="17" t="s">
        <v>37</v>
      </c>
      <c r="C30" s="17">
        <v>30</v>
      </c>
      <c r="D30" s="17">
        <v>0.78</v>
      </c>
      <c r="E30" s="26"/>
      <c r="F30" s="31">
        <v>9</v>
      </c>
      <c r="G30" s="26"/>
      <c r="H30" s="17">
        <v>0.81</v>
      </c>
      <c r="I30" s="26"/>
      <c r="J30" s="17">
        <v>87.36</v>
      </c>
      <c r="L30" s="27"/>
    </row>
    <row r="31" spans="1:17" ht="23.25" customHeight="1" x14ac:dyDescent="0.25">
      <c r="A31" s="29" t="s">
        <v>72</v>
      </c>
      <c r="B31" s="29"/>
      <c r="C31" s="17">
        <v>20</v>
      </c>
      <c r="D31" s="17">
        <v>0.14000000000000001</v>
      </c>
      <c r="E31" s="25"/>
      <c r="F31" s="31">
        <v>6.0000000000000001E-3</v>
      </c>
      <c r="G31" s="25"/>
      <c r="H31" s="31">
        <v>3.04</v>
      </c>
      <c r="I31" s="25">
        <f t="shared" si="5"/>
        <v>12.16</v>
      </c>
      <c r="J31" s="31">
        <v>12.78</v>
      </c>
      <c r="L31" s="27">
        <f t="shared" ref="L31:L33" si="6">E31+G31+I31</f>
        <v>12.16</v>
      </c>
    </row>
    <row r="32" spans="1:17" ht="20.25" customHeight="1" x14ac:dyDescent="0.25">
      <c r="A32" s="53" t="s">
        <v>73</v>
      </c>
      <c r="B32" s="17" t="s">
        <v>41</v>
      </c>
      <c r="C32" s="17">
        <v>200</v>
      </c>
      <c r="D32" s="31">
        <v>0.03</v>
      </c>
      <c r="E32" s="26">
        <f t="shared" ref="E32" si="7">D32*4</f>
        <v>0.12</v>
      </c>
      <c r="F32" s="31">
        <v>0</v>
      </c>
      <c r="G32" s="26">
        <f t="shared" ref="G32" si="8">F32*9</f>
        <v>0</v>
      </c>
      <c r="H32" s="31">
        <v>0.11</v>
      </c>
      <c r="I32" s="26">
        <f t="shared" ref="I32" si="9">H32*4</f>
        <v>0.44</v>
      </c>
      <c r="J32" s="31">
        <v>0</v>
      </c>
      <c r="L32" s="27"/>
    </row>
    <row r="33" spans="1:12" x14ac:dyDescent="0.25">
      <c r="A33" s="32" t="s">
        <v>16</v>
      </c>
      <c r="B33" s="17"/>
      <c r="C33" s="17"/>
      <c r="D33" s="33">
        <f t="shared" ref="D33:J33" si="10">SUM(D29:D32)</f>
        <v>16.82</v>
      </c>
      <c r="E33" s="33">
        <f t="shared" si="10"/>
        <v>0.12</v>
      </c>
      <c r="F33" s="33">
        <f t="shared" si="10"/>
        <v>16.835999999999999</v>
      </c>
      <c r="G33" s="33">
        <f t="shared" si="10"/>
        <v>0</v>
      </c>
      <c r="H33" s="33">
        <f t="shared" si="10"/>
        <v>30.13</v>
      </c>
      <c r="I33" s="33">
        <f t="shared" si="10"/>
        <v>117.28</v>
      </c>
      <c r="J33" s="33">
        <f t="shared" si="10"/>
        <v>338.77</v>
      </c>
      <c r="L33" s="27">
        <f t="shared" si="6"/>
        <v>117.4</v>
      </c>
    </row>
    <row r="34" spans="1:12" ht="15.75" x14ac:dyDescent="0.25">
      <c r="A34" s="54" t="s">
        <v>42</v>
      </c>
      <c r="B34" s="55"/>
      <c r="C34" s="55"/>
      <c r="D34" s="56">
        <f>+D11+D24+D33</f>
        <v>38.504000000000005</v>
      </c>
      <c r="E34" s="57"/>
      <c r="F34" s="56">
        <f>+F11+F24+F33</f>
        <v>49.665999999999997</v>
      </c>
      <c r="G34" s="57"/>
      <c r="H34" s="56">
        <f>+H11+H24+H33</f>
        <v>122.67999999999999</v>
      </c>
      <c r="I34" s="57"/>
      <c r="J34" s="56">
        <f>+J11+J24+J33+J13</f>
        <v>1206.93</v>
      </c>
    </row>
    <row r="35" spans="1:12" ht="15.75" x14ac:dyDescent="0.25">
      <c r="A35" s="58"/>
      <c r="B35" s="50"/>
      <c r="C35" s="50"/>
      <c r="D35" s="59"/>
      <c r="E35" s="60"/>
      <c r="F35" s="59"/>
      <c r="G35" s="60"/>
      <c r="H35" s="59"/>
      <c r="I35" s="60"/>
      <c r="J35" s="59"/>
    </row>
    <row r="36" spans="1:12" ht="15.75" x14ac:dyDescent="0.25">
      <c r="A36" s="58"/>
      <c r="B36" s="50"/>
      <c r="C36" s="50"/>
      <c r="D36" s="59"/>
      <c r="E36" s="60"/>
      <c r="F36" s="59"/>
      <c r="G36" s="60"/>
      <c r="H36" s="59"/>
      <c r="I36" s="60"/>
      <c r="J36" s="59"/>
    </row>
    <row r="37" spans="1:12" x14ac:dyDescent="0.25">
      <c r="A37" t="s">
        <v>43</v>
      </c>
      <c r="L37" t="s">
        <v>44</v>
      </c>
    </row>
    <row r="38" spans="1:12" x14ac:dyDescent="0.25">
      <c r="A38" t="s">
        <v>45</v>
      </c>
      <c r="D38" s="28"/>
      <c r="E38" s="61"/>
      <c r="F38" s="28"/>
      <c r="G38" s="61"/>
      <c r="H38" s="28"/>
      <c r="I38" s="61"/>
      <c r="J38" s="28"/>
    </row>
  </sheetData>
  <mergeCells count="13">
    <mergeCell ref="B26:B28"/>
    <mergeCell ref="C26:C27"/>
    <mergeCell ref="D26:H26"/>
    <mergeCell ref="J27:J28"/>
    <mergeCell ref="A4:J4"/>
    <mergeCell ref="D6:H6"/>
    <mergeCell ref="J6:J7"/>
    <mergeCell ref="A12:J12"/>
    <mergeCell ref="C14:J14"/>
    <mergeCell ref="B15:B17"/>
    <mergeCell ref="C15:C16"/>
    <mergeCell ref="D15:H15"/>
    <mergeCell ref="J16:J17"/>
  </mergeCells>
  <pageMargins left="0.31496062992125984" right="0" top="0.15748031496062992" bottom="0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25" workbookViewId="0">
      <selection activeCell="A25" sqref="A25"/>
    </sheetView>
  </sheetViews>
  <sheetFormatPr defaultRowHeight="15" x14ac:dyDescent="0.25"/>
  <cols>
    <col min="1" max="1" width="38.42578125" customWidth="1"/>
    <col min="2" max="2" width="7.42578125" style="2" customWidth="1"/>
    <col min="3" max="3" width="10.28515625" style="2" customWidth="1"/>
    <col min="4" max="4" width="9.85546875" style="2" customWidth="1"/>
    <col min="5" max="5" width="9.85546875" style="3" hidden="1" customWidth="1"/>
    <col min="6" max="6" width="9.42578125" style="2" customWidth="1"/>
    <col min="7" max="7" width="9.42578125" style="3" hidden="1" customWidth="1"/>
    <col min="8" max="8" width="9.85546875" style="2" customWidth="1"/>
    <col min="9" max="9" width="9.85546875" style="3" hidden="1" customWidth="1"/>
    <col min="10" max="10" width="10.85546875" style="2" customWidth="1"/>
    <col min="11" max="11" width="26.42578125" hidden="1" customWidth="1"/>
    <col min="12" max="12" width="0" hidden="1" customWidth="1"/>
  </cols>
  <sheetData>
    <row r="1" spans="1:21" ht="18.75" x14ac:dyDescent="0.3">
      <c r="A1" s="1" t="s">
        <v>46</v>
      </c>
      <c r="C1" s="2">
        <v>13</v>
      </c>
    </row>
    <row r="2" spans="1:21" x14ac:dyDescent="0.25">
      <c r="A2" s="4" t="s">
        <v>74</v>
      </c>
    </row>
    <row r="3" spans="1:21" x14ac:dyDescent="0.25">
      <c r="A3" s="5"/>
    </row>
    <row r="4" spans="1:21" ht="15" customHeight="1" x14ac:dyDescent="0.25">
      <c r="A4" s="75" t="s">
        <v>1</v>
      </c>
      <c r="B4" s="76"/>
      <c r="C4" s="76"/>
      <c r="D4" s="76"/>
      <c r="E4" s="76"/>
      <c r="F4" s="76"/>
      <c r="G4" s="76"/>
      <c r="H4" s="76"/>
      <c r="I4" s="76"/>
      <c r="J4" s="77"/>
    </row>
    <row r="5" spans="1:21" ht="2.25" hidden="1" customHeight="1" x14ac:dyDescent="0.25">
      <c r="A5" s="6"/>
      <c r="B5" s="7"/>
      <c r="C5" s="7"/>
      <c r="D5" s="8"/>
      <c r="E5" s="9"/>
      <c r="F5" s="8"/>
      <c r="G5" s="9"/>
      <c r="H5" s="8"/>
      <c r="I5" s="10"/>
      <c r="J5" s="11"/>
    </row>
    <row r="6" spans="1:21" ht="15.75" x14ac:dyDescent="0.25">
      <c r="A6" s="12"/>
      <c r="B6" s="13" t="s">
        <v>2</v>
      </c>
      <c r="C6" s="14"/>
      <c r="D6" s="72" t="s">
        <v>3</v>
      </c>
      <c r="E6" s="72"/>
      <c r="F6" s="72"/>
      <c r="G6" s="72"/>
      <c r="H6" s="73"/>
      <c r="I6" s="15"/>
      <c r="J6" s="66" t="s">
        <v>4</v>
      </c>
    </row>
    <row r="7" spans="1:21" ht="15" customHeight="1" x14ac:dyDescent="0.25">
      <c r="A7" s="12" t="s">
        <v>5</v>
      </c>
      <c r="B7" s="16" t="s">
        <v>6</v>
      </c>
      <c r="C7" s="17" t="s">
        <v>7</v>
      </c>
      <c r="D7" s="18" t="s">
        <v>8</v>
      </c>
      <c r="E7" s="19"/>
      <c r="F7" s="18" t="s">
        <v>9</v>
      </c>
      <c r="G7" s="19"/>
      <c r="H7" s="20" t="s">
        <v>10</v>
      </c>
      <c r="I7" s="21"/>
      <c r="J7" s="78"/>
    </row>
    <row r="8" spans="1:21" x14ac:dyDescent="0.25">
      <c r="A8" s="17"/>
      <c r="B8" s="17"/>
      <c r="C8" s="17" t="s">
        <v>11</v>
      </c>
      <c r="D8" s="17" t="s">
        <v>11</v>
      </c>
      <c r="E8" s="22"/>
      <c r="F8" s="17" t="s">
        <v>11</v>
      </c>
      <c r="G8" s="22"/>
      <c r="H8" s="17" t="s">
        <v>11</v>
      </c>
      <c r="I8" s="22"/>
      <c r="J8" s="17"/>
    </row>
    <row r="9" spans="1:21" ht="28.5" customHeight="1" x14ac:dyDescent="0.25">
      <c r="A9" s="23" t="s">
        <v>75</v>
      </c>
      <c r="B9" s="24" t="s">
        <v>76</v>
      </c>
      <c r="C9" s="16">
        <v>170</v>
      </c>
      <c r="D9" s="25">
        <v>5.38</v>
      </c>
      <c r="E9" s="26"/>
      <c r="F9" s="25">
        <v>14.52</v>
      </c>
      <c r="G9" s="26"/>
      <c r="H9" s="25">
        <v>24.06</v>
      </c>
      <c r="I9" s="26"/>
      <c r="J9" s="25">
        <v>248.44</v>
      </c>
      <c r="L9" s="27">
        <f>E9+G9+I9</f>
        <v>0</v>
      </c>
      <c r="N9" s="2"/>
      <c r="O9" s="28"/>
      <c r="P9" s="28"/>
      <c r="Q9" s="28"/>
      <c r="R9" s="28"/>
      <c r="S9" s="28"/>
      <c r="T9" s="28"/>
      <c r="U9" s="28"/>
    </row>
    <row r="10" spans="1:21" ht="21" customHeight="1" x14ac:dyDescent="0.25">
      <c r="A10" s="23" t="s">
        <v>72</v>
      </c>
      <c r="B10" s="24"/>
      <c r="C10" s="16">
        <v>20</v>
      </c>
      <c r="D10" s="25">
        <v>0.14000000000000001</v>
      </c>
      <c r="E10" s="26"/>
      <c r="F10" s="25">
        <v>6.0000000000000001E-3</v>
      </c>
      <c r="G10" s="26"/>
      <c r="H10" s="25">
        <v>3.04</v>
      </c>
      <c r="I10" s="26"/>
      <c r="J10" s="25">
        <v>12.78</v>
      </c>
      <c r="L10" s="27"/>
      <c r="N10" s="2"/>
      <c r="O10" s="28"/>
      <c r="P10" s="28"/>
      <c r="Q10" s="28"/>
      <c r="R10" s="28"/>
      <c r="S10" s="28"/>
      <c r="T10" s="28"/>
      <c r="U10" s="28"/>
    </row>
    <row r="11" spans="1:21" ht="18" customHeight="1" x14ac:dyDescent="0.25">
      <c r="A11" s="29" t="s">
        <v>117</v>
      </c>
      <c r="B11" s="17"/>
      <c r="C11" s="16">
        <v>22</v>
      </c>
      <c r="D11" s="25">
        <v>0.96</v>
      </c>
      <c r="E11" s="26"/>
      <c r="F11" s="25">
        <v>0.28999999999999998</v>
      </c>
      <c r="G11" s="26"/>
      <c r="H11" s="25">
        <v>14.53</v>
      </c>
      <c r="I11" s="26"/>
      <c r="J11" s="25">
        <v>64.569999999999993</v>
      </c>
      <c r="L11" s="27"/>
      <c r="N11" s="2"/>
      <c r="O11" s="28"/>
      <c r="P11" s="28"/>
      <c r="Q11" s="28"/>
      <c r="R11" s="28"/>
      <c r="S11" s="28"/>
      <c r="T11" s="28"/>
      <c r="U11" s="28"/>
    </row>
    <row r="12" spans="1:21" ht="21.75" customHeight="1" x14ac:dyDescent="0.25">
      <c r="A12" s="29" t="s">
        <v>13</v>
      </c>
      <c r="B12" s="30" t="s">
        <v>14</v>
      </c>
      <c r="C12" s="17">
        <v>200</v>
      </c>
      <c r="D12" s="31">
        <v>0</v>
      </c>
      <c r="E12" s="26"/>
      <c r="F12" s="31">
        <v>0</v>
      </c>
      <c r="G12" s="26"/>
      <c r="H12" s="31">
        <v>4</v>
      </c>
      <c r="I12" s="26"/>
      <c r="J12" s="31">
        <v>16</v>
      </c>
      <c r="K12" t="s">
        <v>15</v>
      </c>
      <c r="L12" s="27">
        <f t="shared" ref="L12" si="0">E12+G12+I12</f>
        <v>0</v>
      </c>
    </row>
    <row r="13" spans="1:21" x14ac:dyDescent="0.25">
      <c r="A13" s="32" t="s">
        <v>16</v>
      </c>
      <c r="B13" s="17"/>
      <c r="C13" s="17"/>
      <c r="D13" s="33">
        <f>SUM(D9:D12)</f>
        <v>6.4799999999999995</v>
      </c>
      <c r="E13" s="34"/>
      <c r="F13" s="33">
        <f>SUM(F9:F12)</f>
        <v>14.815999999999999</v>
      </c>
      <c r="G13" s="34"/>
      <c r="H13" s="33">
        <f>SUM(H9:H12)</f>
        <v>45.629999999999995</v>
      </c>
      <c r="I13" s="34"/>
      <c r="J13" s="33">
        <f>SUM(J9:J12)</f>
        <v>341.78999999999996</v>
      </c>
      <c r="L13" s="27">
        <f>SUM(L9:L12)</f>
        <v>0</v>
      </c>
    </row>
    <row r="14" spans="1:21" x14ac:dyDescent="0.25">
      <c r="A14" s="79" t="s">
        <v>17</v>
      </c>
      <c r="B14" s="80"/>
      <c r="C14" s="80"/>
      <c r="D14" s="80"/>
      <c r="E14" s="80"/>
      <c r="F14" s="80"/>
      <c r="G14" s="80"/>
      <c r="H14" s="80"/>
      <c r="I14" s="80"/>
      <c r="J14" s="80"/>
      <c r="L14" s="27"/>
    </row>
    <row r="15" spans="1:21" ht="16.5" customHeight="1" x14ac:dyDescent="0.25">
      <c r="A15" s="35" t="s">
        <v>18</v>
      </c>
      <c r="B15" s="17"/>
      <c r="C15" s="36">
        <v>150</v>
      </c>
      <c r="D15" s="37">
        <v>1.62</v>
      </c>
      <c r="E15" s="38"/>
      <c r="F15" s="37">
        <v>0.68</v>
      </c>
      <c r="G15" s="38"/>
      <c r="H15" s="37">
        <v>25.76</v>
      </c>
      <c r="I15" s="38"/>
      <c r="J15" s="37">
        <v>115.64</v>
      </c>
      <c r="L15" s="27"/>
    </row>
    <row r="16" spans="1:21" ht="21" customHeight="1" x14ac:dyDescent="0.25">
      <c r="A16" s="39"/>
      <c r="B16" s="40"/>
      <c r="C16" s="86" t="s">
        <v>19</v>
      </c>
      <c r="D16" s="86"/>
      <c r="E16" s="86"/>
      <c r="F16" s="86"/>
      <c r="G16" s="86"/>
      <c r="H16" s="86"/>
      <c r="I16" s="86"/>
      <c r="J16" s="86"/>
    </row>
    <row r="17" spans="1:17" ht="15.75" x14ac:dyDescent="0.25">
      <c r="A17" s="41"/>
      <c r="B17" s="66" t="s">
        <v>20</v>
      </c>
      <c r="C17" s="82" t="s">
        <v>21</v>
      </c>
      <c r="D17" s="85" t="s">
        <v>22</v>
      </c>
      <c r="E17" s="85"/>
      <c r="F17" s="85"/>
      <c r="G17" s="85"/>
      <c r="H17" s="85"/>
      <c r="I17" s="42"/>
      <c r="J17" s="43"/>
    </row>
    <row r="18" spans="1:17" ht="15.75" x14ac:dyDescent="0.25">
      <c r="A18" s="41" t="s">
        <v>5</v>
      </c>
      <c r="B18" s="67"/>
      <c r="C18" s="68"/>
      <c r="D18" s="17" t="s">
        <v>23</v>
      </c>
      <c r="E18" s="19"/>
      <c r="F18" s="18" t="s">
        <v>24</v>
      </c>
      <c r="G18" s="19"/>
      <c r="H18" s="18" t="s">
        <v>25</v>
      </c>
      <c r="I18" s="44"/>
      <c r="J18" s="83" t="s">
        <v>26</v>
      </c>
    </row>
    <row r="19" spans="1:17" x14ac:dyDescent="0.25">
      <c r="A19" s="17"/>
      <c r="B19" s="68"/>
      <c r="C19" s="17" t="s">
        <v>11</v>
      </c>
      <c r="D19" s="17" t="s">
        <v>11</v>
      </c>
      <c r="E19" s="22"/>
      <c r="F19" s="17" t="s">
        <v>11</v>
      </c>
      <c r="G19" s="22"/>
      <c r="H19" s="17" t="s">
        <v>11</v>
      </c>
      <c r="I19" s="45"/>
      <c r="J19" s="84"/>
    </row>
    <row r="20" spans="1:17" ht="30" customHeight="1" x14ac:dyDescent="0.25">
      <c r="A20" s="29" t="s">
        <v>78</v>
      </c>
      <c r="B20" s="17" t="s">
        <v>79</v>
      </c>
      <c r="C20" s="17">
        <v>150</v>
      </c>
      <c r="D20" s="17">
        <v>0.81</v>
      </c>
      <c r="E20" s="26"/>
      <c r="F20" s="17">
        <v>5.49</v>
      </c>
      <c r="G20" s="26"/>
      <c r="H20" s="17">
        <v>5</v>
      </c>
      <c r="I20" s="26"/>
      <c r="J20" s="17">
        <v>72.650000000000006</v>
      </c>
      <c r="L20" s="27">
        <f>E20+G20+I20</f>
        <v>0</v>
      </c>
    </row>
    <row r="21" spans="1:17" ht="21" customHeight="1" x14ac:dyDescent="0.25">
      <c r="A21" s="29" t="s">
        <v>28</v>
      </c>
      <c r="B21" s="17"/>
      <c r="C21" s="17">
        <v>10</v>
      </c>
      <c r="D21" s="31">
        <v>0.26</v>
      </c>
      <c r="E21" s="26">
        <f t="shared" ref="E21:E22" si="1">D21*4</f>
        <v>1.04</v>
      </c>
      <c r="F21" s="31">
        <v>3</v>
      </c>
      <c r="G21" s="26">
        <f t="shared" ref="G21:G22" si="2">F21*9</f>
        <v>27</v>
      </c>
      <c r="H21" s="31">
        <v>0.26</v>
      </c>
      <c r="I21" s="26">
        <f t="shared" ref="I21:I22" si="3">H21*4</f>
        <v>1.04</v>
      </c>
      <c r="J21" s="31">
        <v>29.105</v>
      </c>
      <c r="L21" s="27"/>
    </row>
    <row r="22" spans="1:17" ht="21.75" customHeight="1" x14ac:dyDescent="0.25">
      <c r="A22" s="29" t="s">
        <v>29</v>
      </c>
      <c r="B22" s="29"/>
      <c r="C22" s="17">
        <v>30</v>
      </c>
      <c r="D22" s="17">
        <v>2.2200000000000002</v>
      </c>
      <c r="E22" s="26">
        <f t="shared" si="1"/>
        <v>8.8800000000000008</v>
      </c>
      <c r="F22" s="17">
        <v>0.48</v>
      </c>
      <c r="G22" s="26">
        <f t="shared" si="2"/>
        <v>4.32</v>
      </c>
      <c r="H22" s="31">
        <v>12.84</v>
      </c>
      <c r="I22" s="26">
        <f t="shared" si="3"/>
        <v>51.36</v>
      </c>
      <c r="J22" s="31">
        <v>64.56</v>
      </c>
      <c r="K22" t="s">
        <v>30</v>
      </c>
      <c r="L22" s="27">
        <f t="shared" ref="L22:L23" si="4">E22+G22+I22</f>
        <v>64.56</v>
      </c>
    </row>
    <row r="23" spans="1:17" ht="30" customHeight="1" x14ac:dyDescent="0.25">
      <c r="A23" s="29" t="s">
        <v>80</v>
      </c>
      <c r="B23" s="17" t="s">
        <v>81</v>
      </c>
      <c r="C23" s="46">
        <v>80</v>
      </c>
      <c r="D23" s="31">
        <v>14.85</v>
      </c>
      <c r="E23" s="26"/>
      <c r="F23" s="31">
        <v>5.7</v>
      </c>
      <c r="G23" s="26"/>
      <c r="H23" s="31">
        <v>0.82</v>
      </c>
      <c r="I23" s="26"/>
      <c r="J23" s="31">
        <v>113.98</v>
      </c>
      <c r="K23" t="s">
        <v>31</v>
      </c>
      <c r="L23" s="27">
        <f t="shared" si="4"/>
        <v>0</v>
      </c>
      <c r="M23" s="28"/>
      <c r="N23" s="28"/>
      <c r="O23" s="28"/>
      <c r="P23" s="28"/>
      <c r="Q23" s="28"/>
    </row>
    <row r="24" spans="1:17" ht="27.75" customHeight="1" x14ac:dyDescent="0.25">
      <c r="A24" s="29" t="s">
        <v>82</v>
      </c>
      <c r="B24" s="17" t="s">
        <v>83</v>
      </c>
      <c r="C24" s="17">
        <v>80</v>
      </c>
      <c r="D24" s="31">
        <v>1.3</v>
      </c>
      <c r="E24" s="26"/>
      <c r="F24" s="31">
        <v>2</v>
      </c>
      <c r="G24" s="26"/>
      <c r="H24" s="31">
        <v>9.9499999999999993</v>
      </c>
      <c r="I24" s="26"/>
      <c r="J24" s="31">
        <v>63</v>
      </c>
      <c r="L24" s="27"/>
      <c r="M24" s="28"/>
      <c r="N24" s="28"/>
      <c r="O24" s="28"/>
      <c r="P24" s="28"/>
      <c r="Q24" s="28"/>
    </row>
    <row r="25" spans="1:17" ht="27.75" customHeight="1" x14ac:dyDescent="0.25">
      <c r="A25" s="29" t="s">
        <v>84</v>
      </c>
      <c r="B25" s="17" t="s">
        <v>85</v>
      </c>
      <c r="C25" s="17">
        <v>80</v>
      </c>
      <c r="D25" s="31">
        <v>0.8</v>
      </c>
      <c r="E25" s="26"/>
      <c r="F25" s="31">
        <v>7.6</v>
      </c>
      <c r="G25" s="26"/>
      <c r="H25" s="31">
        <v>3</v>
      </c>
      <c r="I25" s="26"/>
      <c r="J25" s="31">
        <v>83.6</v>
      </c>
      <c r="L25" s="27"/>
      <c r="M25" s="28"/>
      <c r="N25" s="28"/>
      <c r="O25" s="28"/>
      <c r="P25" s="28"/>
      <c r="Q25" s="28"/>
    </row>
    <row r="26" spans="1:17" ht="22.5" customHeight="1" x14ac:dyDescent="0.25">
      <c r="A26" s="29" t="s">
        <v>32</v>
      </c>
      <c r="B26" s="17"/>
      <c r="C26" s="17">
        <v>200</v>
      </c>
      <c r="D26" s="31">
        <v>0.09</v>
      </c>
      <c r="E26" s="26"/>
      <c r="F26" s="31">
        <v>0.04</v>
      </c>
      <c r="G26" s="26"/>
      <c r="H26" s="31">
        <v>1.37</v>
      </c>
      <c r="I26" s="26"/>
      <c r="J26" s="31">
        <v>6.23</v>
      </c>
      <c r="L26" s="27"/>
    </row>
    <row r="27" spans="1:17" ht="17.25" customHeight="1" x14ac:dyDescent="0.25">
      <c r="A27" s="32" t="s">
        <v>16</v>
      </c>
      <c r="B27" s="17"/>
      <c r="C27" s="17"/>
      <c r="D27" s="33">
        <f>SUM(D20:D26)</f>
        <v>20.330000000000002</v>
      </c>
      <c r="E27" s="34">
        <f>SUM(E20:E24)</f>
        <v>9.9200000000000017</v>
      </c>
      <c r="F27" s="33">
        <f>SUM(F20:F26)</f>
        <v>24.310000000000002</v>
      </c>
      <c r="G27" s="34">
        <f>SUM(G20:G24)</f>
        <v>31.32</v>
      </c>
      <c r="H27" s="33">
        <f>SUM(H20:H26)</f>
        <v>33.24</v>
      </c>
      <c r="I27" s="34">
        <f>SUM(I20:I24)</f>
        <v>52.4</v>
      </c>
      <c r="J27" s="33">
        <f>SUM(J20:J26)</f>
        <v>433.125</v>
      </c>
      <c r="L27" s="27">
        <f>E27+G27+I27</f>
        <v>93.64</v>
      </c>
    </row>
    <row r="28" spans="1:17" ht="21" customHeight="1" x14ac:dyDescent="0.25">
      <c r="A28" s="39"/>
      <c r="B28" s="40"/>
      <c r="C28" s="47"/>
      <c r="D28" s="47"/>
      <c r="E28" s="48"/>
      <c r="F28" s="49" t="s">
        <v>34</v>
      </c>
      <c r="G28" s="48"/>
      <c r="H28" s="50"/>
      <c r="I28" s="48"/>
      <c r="J28" s="51"/>
    </row>
    <row r="29" spans="1:17" ht="15.75" x14ac:dyDescent="0.25">
      <c r="A29" s="41"/>
      <c r="B29" s="66" t="s">
        <v>20</v>
      </c>
      <c r="C29" s="69" t="s">
        <v>21</v>
      </c>
      <c r="D29" s="85" t="s">
        <v>22</v>
      </c>
      <c r="E29" s="85"/>
      <c r="F29" s="85"/>
      <c r="G29" s="85"/>
      <c r="H29" s="85"/>
      <c r="I29" s="42"/>
      <c r="J29" s="43"/>
    </row>
    <row r="30" spans="1:17" ht="15.75" x14ac:dyDescent="0.25">
      <c r="A30" s="41" t="s">
        <v>5</v>
      </c>
      <c r="B30" s="67"/>
      <c r="C30" s="70"/>
      <c r="D30" s="17" t="s">
        <v>23</v>
      </c>
      <c r="E30" s="19"/>
      <c r="F30" s="18" t="s">
        <v>24</v>
      </c>
      <c r="G30" s="19"/>
      <c r="H30" s="18" t="s">
        <v>25</v>
      </c>
      <c r="I30" s="44"/>
      <c r="J30" s="74" t="s">
        <v>26</v>
      </c>
    </row>
    <row r="31" spans="1:17" x14ac:dyDescent="0.25">
      <c r="A31" s="17"/>
      <c r="B31" s="68"/>
      <c r="C31" s="17" t="s">
        <v>11</v>
      </c>
      <c r="D31" s="17" t="s">
        <v>11</v>
      </c>
      <c r="E31" s="22"/>
      <c r="F31" s="17" t="s">
        <v>11</v>
      </c>
      <c r="G31" s="22"/>
      <c r="H31" s="17" t="s">
        <v>11</v>
      </c>
      <c r="I31" s="52"/>
      <c r="J31" s="70"/>
    </row>
    <row r="32" spans="1:17" ht="30" customHeight="1" x14ac:dyDescent="0.25">
      <c r="A32" s="29" t="s">
        <v>87</v>
      </c>
      <c r="B32" s="17" t="s">
        <v>88</v>
      </c>
      <c r="C32" s="17">
        <v>200</v>
      </c>
      <c r="D32" s="17">
        <v>7.02</v>
      </c>
      <c r="E32" s="26"/>
      <c r="F32" s="31">
        <v>1.93</v>
      </c>
      <c r="G32" s="26"/>
      <c r="H32" s="17">
        <v>43.56</v>
      </c>
      <c r="I32" s="26">
        <f t="shared" ref="I32:I34" si="5">H32*4</f>
        <v>174.24</v>
      </c>
      <c r="J32" s="17">
        <v>219.69</v>
      </c>
      <c r="K32" t="s">
        <v>35</v>
      </c>
      <c r="L32" s="27">
        <f>E32+G32+I32</f>
        <v>174.24</v>
      </c>
    </row>
    <row r="33" spans="1:12" ht="21" customHeight="1" x14ac:dyDescent="0.25">
      <c r="A33" s="29" t="s">
        <v>28</v>
      </c>
      <c r="B33" s="17" t="s">
        <v>37</v>
      </c>
      <c r="C33" s="17">
        <v>30</v>
      </c>
      <c r="D33" s="17">
        <v>0.78</v>
      </c>
      <c r="E33" s="26"/>
      <c r="F33" s="31">
        <v>9</v>
      </c>
      <c r="G33" s="26"/>
      <c r="H33" s="17">
        <v>0.81</v>
      </c>
      <c r="I33" s="26"/>
      <c r="J33" s="17">
        <v>87.36</v>
      </c>
      <c r="L33" s="27"/>
    </row>
    <row r="34" spans="1:12" ht="20.25" customHeight="1" x14ac:dyDescent="0.25">
      <c r="A34" s="53" t="s">
        <v>89</v>
      </c>
      <c r="B34" s="17" t="s">
        <v>90</v>
      </c>
      <c r="C34" s="17">
        <v>200</v>
      </c>
      <c r="D34" s="31">
        <v>0.11</v>
      </c>
      <c r="E34" s="26">
        <f t="shared" ref="E34" si="6">D34*4</f>
        <v>0.44</v>
      </c>
      <c r="F34" s="31">
        <v>0.1</v>
      </c>
      <c r="G34" s="26">
        <f t="shared" ref="G34" si="7">F34*9</f>
        <v>0.9</v>
      </c>
      <c r="H34" s="31">
        <v>0.19</v>
      </c>
      <c r="I34" s="26">
        <f t="shared" si="5"/>
        <v>0.76</v>
      </c>
      <c r="J34" s="31">
        <v>2.1</v>
      </c>
      <c r="L34" s="27"/>
    </row>
    <row r="35" spans="1:12" x14ac:dyDescent="0.25">
      <c r="A35" s="32" t="s">
        <v>16</v>
      </c>
      <c r="B35" s="17"/>
      <c r="C35" s="17"/>
      <c r="D35" s="33">
        <f t="shared" ref="D35:J35" si="8">SUM(D32:D34)</f>
        <v>7.91</v>
      </c>
      <c r="E35" s="33">
        <f t="shared" si="8"/>
        <v>0.44</v>
      </c>
      <c r="F35" s="33">
        <f t="shared" si="8"/>
        <v>11.03</v>
      </c>
      <c r="G35" s="33">
        <f t="shared" si="8"/>
        <v>0.9</v>
      </c>
      <c r="H35" s="33">
        <f t="shared" si="8"/>
        <v>44.56</v>
      </c>
      <c r="I35" s="33">
        <f t="shared" si="8"/>
        <v>175</v>
      </c>
      <c r="J35" s="33">
        <f t="shared" si="8"/>
        <v>309.15000000000003</v>
      </c>
      <c r="L35" s="27">
        <f t="shared" ref="L35" si="9">E35+G35+I35</f>
        <v>176.34</v>
      </c>
    </row>
    <row r="36" spans="1:12" ht="15.75" x14ac:dyDescent="0.25">
      <c r="A36" s="54" t="s">
        <v>42</v>
      </c>
      <c r="B36" s="55"/>
      <c r="C36" s="55"/>
      <c r="D36" s="56">
        <f>+D13+D27+D35</f>
        <v>34.72</v>
      </c>
      <c r="E36" s="57"/>
      <c r="F36" s="56">
        <f>+F13+F27+F35</f>
        <v>50.156000000000006</v>
      </c>
      <c r="G36" s="57"/>
      <c r="H36" s="56">
        <f>+H13+H27+H35</f>
        <v>123.43</v>
      </c>
      <c r="I36" s="57"/>
      <c r="J36" s="56">
        <f>+J13+J27+J35+J15</f>
        <v>1199.7050000000002</v>
      </c>
    </row>
    <row r="37" spans="1:12" ht="15.75" x14ac:dyDescent="0.25">
      <c r="A37" s="58"/>
      <c r="B37" s="50"/>
      <c r="C37" s="50"/>
      <c r="D37" s="59"/>
      <c r="E37" s="60"/>
      <c r="F37" s="59"/>
      <c r="G37" s="60"/>
      <c r="H37" s="59"/>
      <c r="I37" s="60"/>
      <c r="J37" s="59"/>
    </row>
    <row r="38" spans="1:12" ht="15.75" x14ac:dyDescent="0.25">
      <c r="A38" s="58"/>
      <c r="B38" s="50"/>
      <c r="C38" s="50"/>
      <c r="D38" s="59"/>
      <c r="E38" s="60"/>
      <c r="F38" s="59"/>
      <c r="G38" s="60"/>
      <c r="H38" s="59"/>
      <c r="I38" s="60"/>
      <c r="J38" s="59"/>
    </row>
    <row r="39" spans="1:12" x14ac:dyDescent="0.25">
      <c r="A39" t="s">
        <v>43</v>
      </c>
      <c r="L39" t="s">
        <v>44</v>
      </c>
    </row>
    <row r="40" spans="1:12" x14ac:dyDescent="0.25">
      <c r="A40" t="s">
        <v>45</v>
      </c>
      <c r="D40" s="28"/>
      <c r="E40" s="61"/>
      <c r="F40" s="28"/>
      <c r="G40" s="61"/>
      <c r="H40" s="28"/>
      <c r="I40" s="61"/>
      <c r="J40" s="28"/>
    </row>
  </sheetData>
  <mergeCells count="13">
    <mergeCell ref="B29:B31"/>
    <mergeCell ref="C29:C30"/>
    <mergeCell ref="D29:H29"/>
    <mergeCell ref="J30:J31"/>
    <mergeCell ref="A4:J4"/>
    <mergeCell ref="D6:H6"/>
    <mergeCell ref="J6:J7"/>
    <mergeCell ref="A14:J14"/>
    <mergeCell ref="C16:J16"/>
    <mergeCell ref="B17:B19"/>
    <mergeCell ref="C17:C18"/>
    <mergeCell ref="D17:H17"/>
    <mergeCell ref="J18:J19"/>
  </mergeCells>
  <pageMargins left="0.25" right="0.25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opLeftCell="A10" workbookViewId="0">
      <selection activeCell="R38" sqref="R38"/>
    </sheetView>
  </sheetViews>
  <sheetFormatPr defaultRowHeight="15" x14ac:dyDescent="0.25"/>
  <cols>
    <col min="1" max="1" width="38.42578125" customWidth="1"/>
    <col min="2" max="2" width="7.42578125" style="2" customWidth="1"/>
    <col min="3" max="3" width="10.28515625" style="2" customWidth="1"/>
    <col min="4" max="4" width="9.85546875" style="2" customWidth="1"/>
    <col min="5" max="5" width="9.85546875" style="3" hidden="1" customWidth="1"/>
    <col min="6" max="6" width="9.42578125" style="2" customWidth="1"/>
    <col min="7" max="7" width="9.42578125" style="3" hidden="1" customWidth="1"/>
    <col min="8" max="8" width="9.85546875" style="2" customWidth="1"/>
    <col min="9" max="9" width="9.85546875" style="3" hidden="1" customWidth="1"/>
    <col min="10" max="10" width="10.85546875" style="2" customWidth="1"/>
    <col min="11" max="11" width="26.42578125" hidden="1" customWidth="1"/>
    <col min="12" max="12" width="0" hidden="1" customWidth="1"/>
  </cols>
  <sheetData>
    <row r="1" spans="1:21" ht="18.75" x14ac:dyDescent="0.3">
      <c r="A1" s="1" t="s">
        <v>46</v>
      </c>
      <c r="C1" s="2">
        <v>14</v>
      </c>
    </row>
    <row r="2" spans="1:21" x14ac:dyDescent="0.25">
      <c r="A2" s="4" t="s">
        <v>91</v>
      </c>
    </row>
    <row r="3" spans="1:21" x14ac:dyDescent="0.25">
      <c r="A3" s="5"/>
    </row>
    <row r="4" spans="1:21" ht="15" customHeight="1" x14ac:dyDescent="0.25">
      <c r="A4" s="75" t="s">
        <v>1</v>
      </c>
      <c r="B4" s="76"/>
      <c r="C4" s="76"/>
      <c r="D4" s="76"/>
      <c r="E4" s="76"/>
      <c r="F4" s="76"/>
      <c r="G4" s="76"/>
      <c r="H4" s="76"/>
      <c r="I4" s="76"/>
      <c r="J4" s="77"/>
    </row>
    <row r="5" spans="1:21" ht="2.25" hidden="1" customHeight="1" x14ac:dyDescent="0.25">
      <c r="A5" s="6"/>
      <c r="B5" s="7"/>
      <c r="C5" s="7"/>
      <c r="D5" s="8"/>
      <c r="E5" s="9"/>
      <c r="F5" s="8"/>
      <c r="G5" s="9"/>
      <c r="H5" s="8"/>
      <c r="I5" s="10"/>
      <c r="J5" s="11"/>
    </row>
    <row r="6" spans="1:21" ht="15.75" x14ac:dyDescent="0.25">
      <c r="A6" s="12"/>
      <c r="B6" s="13" t="s">
        <v>2</v>
      </c>
      <c r="C6" s="14"/>
      <c r="D6" s="72" t="s">
        <v>3</v>
      </c>
      <c r="E6" s="72"/>
      <c r="F6" s="72"/>
      <c r="G6" s="72"/>
      <c r="H6" s="73"/>
      <c r="I6" s="15"/>
      <c r="J6" s="66" t="s">
        <v>4</v>
      </c>
    </row>
    <row r="7" spans="1:21" ht="15" customHeight="1" x14ac:dyDescent="0.25">
      <c r="A7" s="12" t="s">
        <v>5</v>
      </c>
      <c r="B7" s="16" t="s">
        <v>6</v>
      </c>
      <c r="C7" s="17" t="s">
        <v>7</v>
      </c>
      <c r="D7" s="18" t="s">
        <v>8</v>
      </c>
      <c r="E7" s="19"/>
      <c r="F7" s="18" t="s">
        <v>9</v>
      </c>
      <c r="G7" s="19"/>
      <c r="H7" s="20" t="s">
        <v>10</v>
      </c>
      <c r="I7" s="21"/>
      <c r="J7" s="78"/>
    </row>
    <row r="8" spans="1:21" x14ac:dyDescent="0.25">
      <c r="A8" s="17"/>
      <c r="B8" s="17"/>
      <c r="C8" s="17" t="s">
        <v>11</v>
      </c>
      <c r="D8" s="17" t="s">
        <v>11</v>
      </c>
      <c r="E8" s="22"/>
      <c r="F8" s="17" t="s">
        <v>11</v>
      </c>
      <c r="G8" s="22"/>
      <c r="H8" s="17" t="s">
        <v>11</v>
      </c>
      <c r="I8" s="22"/>
      <c r="J8" s="17"/>
    </row>
    <row r="9" spans="1:21" ht="28.5" customHeight="1" x14ac:dyDescent="0.25">
      <c r="A9" s="23" t="s">
        <v>92</v>
      </c>
      <c r="B9" s="24" t="s">
        <v>93</v>
      </c>
      <c r="C9" s="16">
        <v>50</v>
      </c>
      <c r="D9" s="25">
        <v>6</v>
      </c>
      <c r="E9" s="26"/>
      <c r="F9" s="25">
        <v>5</v>
      </c>
      <c r="G9" s="26"/>
      <c r="H9" s="25">
        <v>0.3</v>
      </c>
      <c r="I9" s="26"/>
      <c r="J9" s="25">
        <v>70</v>
      </c>
      <c r="L9" s="27">
        <f>E9+G9+I9</f>
        <v>0</v>
      </c>
      <c r="N9" s="2"/>
      <c r="O9" s="28"/>
      <c r="P9" s="28"/>
      <c r="Q9" s="28"/>
      <c r="R9" s="28"/>
      <c r="S9" s="28"/>
      <c r="T9" s="28"/>
      <c r="U9" s="28"/>
    </row>
    <row r="10" spans="1:21" ht="21" customHeight="1" x14ac:dyDescent="0.25">
      <c r="A10" s="23" t="s">
        <v>94</v>
      </c>
      <c r="B10" s="24"/>
      <c r="C10" s="16">
        <v>80</v>
      </c>
      <c r="D10" s="25">
        <v>2.48</v>
      </c>
      <c r="E10" s="26"/>
      <c r="F10" s="25">
        <v>0.16</v>
      </c>
      <c r="G10" s="26"/>
      <c r="H10" s="25">
        <v>5.68</v>
      </c>
      <c r="I10" s="26"/>
      <c r="J10" s="25">
        <v>34.08</v>
      </c>
      <c r="L10" s="27"/>
      <c r="N10" s="2"/>
      <c r="O10" s="28"/>
      <c r="P10" s="28"/>
      <c r="Q10" s="28"/>
      <c r="R10" s="28"/>
      <c r="S10" s="28"/>
      <c r="T10" s="28"/>
      <c r="U10" s="28"/>
    </row>
    <row r="11" spans="1:21" ht="18" customHeight="1" x14ac:dyDescent="0.25">
      <c r="A11" s="23" t="s">
        <v>95</v>
      </c>
      <c r="B11" s="24"/>
      <c r="C11" s="16">
        <v>7</v>
      </c>
      <c r="D11" s="25">
        <v>0.01</v>
      </c>
      <c r="E11" s="26"/>
      <c r="F11" s="25">
        <v>4.62</v>
      </c>
      <c r="G11" s="26"/>
      <c r="H11" s="25">
        <v>0.25</v>
      </c>
      <c r="I11" s="26"/>
      <c r="J11" s="25">
        <v>42.58</v>
      </c>
      <c r="L11" s="27"/>
      <c r="N11" s="2"/>
      <c r="O11" s="28"/>
      <c r="P11" s="28"/>
      <c r="Q11" s="28"/>
      <c r="R11" s="28"/>
      <c r="S11" s="28"/>
      <c r="T11" s="28"/>
      <c r="U11" s="28"/>
    </row>
    <row r="12" spans="1:21" ht="18" customHeight="1" x14ac:dyDescent="0.25">
      <c r="A12" s="23" t="s">
        <v>96</v>
      </c>
      <c r="B12" s="24" t="s">
        <v>97</v>
      </c>
      <c r="C12" s="16">
        <v>30</v>
      </c>
      <c r="D12" s="25">
        <v>6</v>
      </c>
      <c r="E12" s="26"/>
      <c r="F12" s="25">
        <v>8.7100000000000009</v>
      </c>
      <c r="G12" s="26"/>
      <c r="H12" s="25">
        <v>6.53</v>
      </c>
      <c r="I12" s="26"/>
      <c r="J12" s="25">
        <v>128.51</v>
      </c>
      <c r="L12" s="27"/>
      <c r="N12" s="2"/>
      <c r="O12" s="28"/>
      <c r="P12" s="28"/>
      <c r="Q12" s="28"/>
      <c r="R12" s="28"/>
      <c r="S12" s="28"/>
      <c r="T12" s="28"/>
      <c r="U12" s="28"/>
    </row>
    <row r="13" spans="1:21" ht="21.75" customHeight="1" x14ac:dyDescent="0.25">
      <c r="A13" s="29" t="s">
        <v>13</v>
      </c>
      <c r="B13" s="30" t="s">
        <v>14</v>
      </c>
      <c r="C13" s="17">
        <v>200</v>
      </c>
      <c r="D13" s="31">
        <v>0</v>
      </c>
      <c r="E13" s="26"/>
      <c r="F13" s="31">
        <v>0</v>
      </c>
      <c r="G13" s="26"/>
      <c r="H13" s="31">
        <v>4</v>
      </c>
      <c r="I13" s="26"/>
      <c r="J13" s="31">
        <v>16</v>
      </c>
      <c r="K13" t="s">
        <v>15</v>
      </c>
      <c r="L13" s="27">
        <f t="shared" ref="L13" si="0">E13+G13+I13</f>
        <v>0</v>
      </c>
    </row>
    <row r="14" spans="1:21" x14ac:dyDescent="0.25">
      <c r="A14" s="32" t="s">
        <v>16</v>
      </c>
      <c r="B14" s="17"/>
      <c r="C14" s="17"/>
      <c r="D14" s="33">
        <f>SUM(D9:D13)</f>
        <v>14.49</v>
      </c>
      <c r="E14" s="34"/>
      <c r="F14" s="33">
        <f>SUM(F9:F13)</f>
        <v>18.490000000000002</v>
      </c>
      <c r="G14" s="34"/>
      <c r="H14" s="33">
        <f>SUM(H9:H13)</f>
        <v>16.759999999999998</v>
      </c>
      <c r="I14" s="34"/>
      <c r="J14" s="33">
        <f>SUM(J9:J13)</f>
        <v>291.16999999999996</v>
      </c>
      <c r="L14" s="27">
        <f>SUM(L9:L13)</f>
        <v>0</v>
      </c>
    </row>
    <row r="15" spans="1:21" x14ac:dyDescent="0.25">
      <c r="A15" s="79" t="s">
        <v>17</v>
      </c>
      <c r="B15" s="80"/>
      <c r="C15" s="80"/>
      <c r="D15" s="80"/>
      <c r="E15" s="80"/>
      <c r="F15" s="80"/>
      <c r="G15" s="80"/>
      <c r="H15" s="80"/>
      <c r="I15" s="80"/>
      <c r="J15" s="80"/>
      <c r="L15" s="27"/>
    </row>
    <row r="16" spans="1:21" ht="16.5" customHeight="1" x14ac:dyDescent="0.25">
      <c r="A16" s="35" t="s">
        <v>18</v>
      </c>
      <c r="B16" s="17"/>
      <c r="C16" s="36">
        <v>150</v>
      </c>
      <c r="D16" s="37">
        <v>1.62</v>
      </c>
      <c r="E16" s="38"/>
      <c r="F16" s="37">
        <v>0.68</v>
      </c>
      <c r="G16" s="38"/>
      <c r="H16" s="37">
        <v>25.76</v>
      </c>
      <c r="I16" s="38"/>
      <c r="J16" s="37">
        <v>115.64</v>
      </c>
      <c r="L16" s="27"/>
    </row>
    <row r="17" spans="1:22" ht="21" customHeight="1" x14ac:dyDescent="0.25">
      <c r="A17" s="39"/>
      <c r="B17" s="40"/>
      <c r="C17" s="86" t="s">
        <v>19</v>
      </c>
      <c r="D17" s="86"/>
      <c r="E17" s="86"/>
      <c r="F17" s="86"/>
      <c r="G17" s="86"/>
      <c r="H17" s="86"/>
      <c r="I17" s="86"/>
      <c r="J17" s="86"/>
    </row>
    <row r="18" spans="1:22" ht="15.75" x14ac:dyDescent="0.25">
      <c r="A18" s="41"/>
      <c r="B18" s="66" t="s">
        <v>20</v>
      </c>
      <c r="C18" s="82" t="s">
        <v>21</v>
      </c>
      <c r="D18" s="85" t="s">
        <v>22</v>
      </c>
      <c r="E18" s="85"/>
      <c r="F18" s="85"/>
      <c r="G18" s="85"/>
      <c r="H18" s="85"/>
      <c r="I18" s="42"/>
      <c r="J18" s="43"/>
    </row>
    <row r="19" spans="1:22" ht="15.75" x14ac:dyDescent="0.25">
      <c r="A19" s="41" t="s">
        <v>5</v>
      </c>
      <c r="B19" s="67"/>
      <c r="C19" s="68"/>
      <c r="D19" s="17" t="s">
        <v>23</v>
      </c>
      <c r="E19" s="19"/>
      <c r="F19" s="18" t="s">
        <v>24</v>
      </c>
      <c r="G19" s="19"/>
      <c r="H19" s="18" t="s">
        <v>25</v>
      </c>
      <c r="I19" s="44"/>
      <c r="J19" s="83" t="s">
        <v>26</v>
      </c>
    </row>
    <row r="20" spans="1:22" x14ac:dyDescent="0.25">
      <c r="A20" s="17"/>
      <c r="B20" s="68"/>
      <c r="C20" s="17" t="s">
        <v>11</v>
      </c>
      <c r="D20" s="17" t="s">
        <v>11</v>
      </c>
      <c r="E20" s="22"/>
      <c r="F20" s="17" t="s">
        <v>11</v>
      </c>
      <c r="G20" s="22"/>
      <c r="H20" s="17" t="s">
        <v>11</v>
      </c>
      <c r="I20" s="45"/>
      <c r="J20" s="84"/>
    </row>
    <row r="21" spans="1:22" ht="30" customHeight="1" x14ac:dyDescent="0.25">
      <c r="A21" s="29" t="s">
        <v>98</v>
      </c>
      <c r="B21" s="17" t="s">
        <v>99</v>
      </c>
      <c r="C21" s="17">
        <v>150</v>
      </c>
      <c r="D21" s="17">
        <v>0.8</v>
      </c>
      <c r="E21" s="26"/>
      <c r="F21" s="17">
        <v>8.25</v>
      </c>
      <c r="G21" s="26"/>
      <c r="H21" s="17">
        <v>5.43</v>
      </c>
      <c r="I21" s="26"/>
      <c r="J21" s="17">
        <v>99.17</v>
      </c>
      <c r="L21" s="27">
        <f>E21+G21+I21</f>
        <v>0</v>
      </c>
    </row>
    <row r="22" spans="1:22" ht="21" customHeight="1" x14ac:dyDescent="0.25">
      <c r="A22" s="29" t="s">
        <v>28</v>
      </c>
      <c r="B22" s="17"/>
      <c r="C22" s="17">
        <v>10</v>
      </c>
      <c r="D22" s="31">
        <v>0.26</v>
      </c>
      <c r="E22" s="26">
        <f t="shared" ref="E22:E23" si="1">D22*4</f>
        <v>1.04</v>
      </c>
      <c r="F22" s="31">
        <v>3</v>
      </c>
      <c r="G22" s="26">
        <f t="shared" ref="G22:G23" si="2">F22*9</f>
        <v>27</v>
      </c>
      <c r="H22" s="31">
        <v>0.26</v>
      </c>
      <c r="I22" s="26">
        <f t="shared" ref="I22:I23" si="3">H22*4</f>
        <v>1.04</v>
      </c>
      <c r="J22" s="31">
        <v>29.105</v>
      </c>
      <c r="L22" s="27"/>
    </row>
    <row r="23" spans="1:22" ht="21.75" customHeight="1" x14ac:dyDescent="0.25">
      <c r="A23" s="29" t="s">
        <v>29</v>
      </c>
      <c r="B23" s="29"/>
      <c r="C23" s="17">
        <v>30</v>
      </c>
      <c r="D23" s="17">
        <v>2.2200000000000002</v>
      </c>
      <c r="E23" s="26">
        <f t="shared" si="1"/>
        <v>8.8800000000000008</v>
      </c>
      <c r="F23" s="17">
        <v>0.48</v>
      </c>
      <c r="G23" s="26">
        <f t="shared" si="2"/>
        <v>4.32</v>
      </c>
      <c r="H23" s="31">
        <v>12.84</v>
      </c>
      <c r="I23" s="26">
        <f t="shared" si="3"/>
        <v>51.36</v>
      </c>
      <c r="J23" s="31">
        <v>64.56</v>
      </c>
      <c r="K23" t="s">
        <v>30</v>
      </c>
      <c r="L23" s="27">
        <f t="shared" ref="L23:L24" si="4">E23+G23+I23</f>
        <v>64.56</v>
      </c>
    </row>
    <row r="24" spans="1:22" ht="30" customHeight="1" x14ac:dyDescent="0.25">
      <c r="A24" s="29" t="s">
        <v>100</v>
      </c>
      <c r="B24" s="17" t="s">
        <v>101</v>
      </c>
      <c r="C24" s="46">
        <v>180</v>
      </c>
      <c r="D24" s="31">
        <v>3.34</v>
      </c>
      <c r="E24" s="26"/>
      <c r="F24" s="31">
        <v>5.22</v>
      </c>
      <c r="G24" s="26"/>
      <c r="H24" s="31">
        <v>9.9600000000000009</v>
      </c>
      <c r="I24" s="26"/>
      <c r="J24" s="31">
        <v>100.18</v>
      </c>
      <c r="K24" t="s">
        <v>31</v>
      </c>
      <c r="L24" s="27">
        <f t="shared" si="4"/>
        <v>0</v>
      </c>
      <c r="M24" s="28"/>
      <c r="N24" s="28"/>
      <c r="O24" s="28"/>
      <c r="P24" s="28"/>
      <c r="Q24" s="28"/>
    </row>
    <row r="25" spans="1:22" ht="27.75" customHeight="1" x14ac:dyDescent="0.25">
      <c r="A25" s="29" t="s">
        <v>102</v>
      </c>
      <c r="B25" s="17" t="s">
        <v>103</v>
      </c>
      <c r="C25" s="17">
        <v>60</v>
      </c>
      <c r="D25" s="31">
        <v>0.84</v>
      </c>
      <c r="E25" s="26"/>
      <c r="F25" s="31">
        <v>0.06</v>
      </c>
      <c r="G25" s="26"/>
      <c r="H25" s="31">
        <v>8.52</v>
      </c>
      <c r="I25" s="26"/>
      <c r="J25" s="31">
        <v>37.979999999999997</v>
      </c>
      <c r="L25" s="27"/>
      <c r="M25" s="28"/>
      <c r="N25" s="62"/>
      <c r="O25" s="64"/>
      <c r="P25" s="65"/>
      <c r="Q25" s="65"/>
      <c r="R25" s="65"/>
      <c r="S25" s="64"/>
      <c r="T25" s="65"/>
      <c r="U25" s="64"/>
      <c r="V25" s="63"/>
    </row>
    <row r="26" spans="1:22" ht="27.75" customHeight="1" x14ac:dyDescent="0.25">
      <c r="A26" s="29" t="s">
        <v>28</v>
      </c>
      <c r="B26" s="17"/>
      <c r="C26" s="17">
        <v>4</v>
      </c>
      <c r="D26" s="31">
        <v>0.1</v>
      </c>
      <c r="E26" s="26"/>
      <c r="F26" s="31">
        <v>1.2</v>
      </c>
      <c r="G26" s="26"/>
      <c r="H26" s="31">
        <v>0.108</v>
      </c>
      <c r="I26" s="26"/>
      <c r="J26" s="31">
        <v>11.648</v>
      </c>
      <c r="L26" s="27"/>
      <c r="M26" s="28"/>
      <c r="N26" s="28"/>
      <c r="O26" s="28"/>
      <c r="P26" s="28"/>
      <c r="Q26" s="28"/>
      <c r="R26" s="28"/>
      <c r="S26" s="28"/>
      <c r="T26" s="28"/>
      <c r="U26" s="28"/>
    </row>
    <row r="27" spans="1:22" ht="27.75" customHeight="1" x14ac:dyDescent="0.25">
      <c r="A27" s="29" t="s">
        <v>12</v>
      </c>
      <c r="B27" s="17"/>
      <c r="C27" s="17">
        <v>30</v>
      </c>
      <c r="D27" s="31">
        <v>0.4</v>
      </c>
      <c r="E27" s="26"/>
      <c r="F27" s="31">
        <v>0.08</v>
      </c>
      <c r="G27" s="26"/>
      <c r="H27" s="31">
        <v>1.6</v>
      </c>
      <c r="I27" s="26"/>
      <c r="J27" s="31">
        <v>8.9</v>
      </c>
      <c r="L27" s="27"/>
      <c r="M27" s="28"/>
      <c r="N27" s="28"/>
      <c r="O27" s="28"/>
      <c r="P27" s="28"/>
      <c r="Q27" s="28"/>
      <c r="R27" s="28"/>
    </row>
    <row r="28" spans="1:22" ht="27.75" customHeight="1" x14ac:dyDescent="0.25">
      <c r="A28" s="29" t="s">
        <v>36</v>
      </c>
      <c r="B28" s="17" t="s">
        <v>37</v>
      </c>
      <c r="C28" s="17">
        <v>3</v>
      </c>
      <c r="D28" s="31">
        <v>0</v>
      </c>
      <c r="E28" s="26"/>
      <c r="F28" s="31">
        <v>3</v>
      </c>
      <c r="G28" s="26"/>
      <c r="H28" s="31">
        <v>0</v>
      </c>
      <c r="I28" s="26"/>
      <c r="J28" s="31">
        <v>25.9</v>
      </c>
      <c r="L28" s="27"/>
      <c r="M28" s="28"/>
      <c r="N28" s="28"/>
      <c r="O28" s="28"/>
      <c r="P28" s="28"/>
      <c r="Q28" s="28"/>
      <c r="R28" s="28"/>
    </row>
    <row r="29" spans="1:22" ht="27.75" customHeight="1" x14ac:dyDescent="0.25">
      <c r="A29" s="29" t="s">
        <v>104</v>
      </c>
      <c r="B29" s="17" t="s">
        <v>68</v>
      </c>
      <c r="C29" s="17">
        <v>50</v>
      </c>
      <c r="D29" s="31">
        <v>0.57499999999999996</v>
      </c>
      <c r="E29" s="26"/>
      <c r="F29" s="31">
        <v>4.2</v>
      </c>
      <c r="G29" s="26"/>
      <c r="H29" s="31">
        <v>3.07</v>
      </c>
      <c r="I29" s="26"/>
      <c r="J29" s="31">
        <v>53.19</v>
      </c>
      <c r="L29" s="27"/>
      <c r="M29" s="28"/>
      <c r="N29" s="28"/>
      <c r="O29" s="28"/>
      <c r="P29" s="28"/>
      <c r="Q29" s="28"/>
      <c r="R29" s="28"/>
    </row>
    <row r="30" spans="1:22" ht="22.5" customHeight="1" x14ac:dyDescent="0.25">
      <c r="A30" s="29" t="s">
        <v>32</v>
      </c>
      <c r="B30" s="17"/>
      <c r="C30" s="17">
        <v>200</v>
      </c>
      <c r="D30" s="31">
        <v>0.09</v>
      </c>
      <c r="E30" s="26"/>
      <c r="F30" s="31">
        <v>0.04</v>
      </c>
      <c r="G30" s="26"/>
      <c r="H30" s="31">
        <v>1.37</v>
      </c>
      <c r="I30" s="26"/>
      <c r="J30" s="31">
        <v>6.23</v>
      </c>
      <c r="L30" s="27"/>
    </row>
    <row r="31" spans="1:22" ht="17.25" customHeight="1" x14ac:dyDescent="0.25">
      <c r="A31" s="32" t="s">
        <v>16</v>
      </c>
      <c r="B31" s="17"/>
      <c r="C31" s="17"/>
      <c r="D31" s="33">
        <f>SUM(D21:D30)</f>
        <v>8.625</v>
      </c>
      <c r="E31" s="34">
        <f>SUM(E21:E25)</f>
        <v>9.9200000000000017</v>
      </c>
      <c r="F31" s="33">
        <f>SUM(F21:F30)</f>
        <v>25.529999999999994</v>
      </c>
      <c r="G31" s="34">
        <f>SUM(G21:G25)</f>
        <v>31.32</v>
      </c>
      <c r="H31" s="33">
        <f>SUM(H21:H30)</f>
        <v>43.158000000000001</v>
      </c>
      <c r="I31" s="34">
        <f>SUM(I21:I25)</f>
        <v>52.4</v>
      </c>
      <c r="J31" s="33">
        <f>SUM(J21:J30)</f>
        <v>436.863</v>
      </c>
      <c r="L31" s="27">
        <f>E31+G31+I31</f>
        <v>93.64</v>
      </c>
    </row>
    <row r="32" spans="1:22" ht="21" customHeight="1" x14ac:dyDescent="0.25">
      <c r="A32" s="39"/>
      <c r="B32" s="40"/>
      <c r="C32" s="47"/>
      <c r="D32" s="47"/>
      <c r="E32" s="48"/>
      <c r="F32" s="49" t="s">
        <v>34</v>
      </c>
      <c r="G32" s="48"/>
      <c r="H32" s="50"/>
      <c r="I32" s="48"/>
      <c r="J32" s="51"/>
    </row>
    <row r="33" spans="1:12" ht="15.75" x14ac:dyDescent="0.25">
      <c r="A33" s="41"/>
      <c r="B33" s="66" t="s">
        <v>20</v>
      </c>
      <c r="C33" s="69" t="s">
        <v>21</v>
      </c>
      <c r="D33" s="85" t="s">
        <v>22</v>
      </c>
      <c r="E33" s="85"/>
      <c r="F33" s="85"/>
      <c r="G33" s="85"/>
      <c r="H33" s="85"/>
      <c r="I33" s="42"/>
      <c r="J33" s="43"/>
    </row>
    <row r="34" spans="1:12" ht="15.75" x14ac:dyDescent="0.25">
      <c r="A34" s="41" t="s">
        <v>5</v>
      </c>
      <c r="B34" s="67"/>
      <c r="C34" s="70"/>
      <c r="D34" s="17" t="s">
        <v>23</v>
      </c>
      <c r="E34" s="19"/>
      <c r="F34" s="18" t="s">
        <v>24</v>
      </c>
      <c r="G34" s="19"/>
      <c r="H34" s="18" t="s">
        <v>25</v>
      </c>
      <c r="I34" s="44"/>
      <c r="J34" s="74" t="s">
        <v>26</v>
      </c>
    </row>
    <row r="35" spans="1:12" x14ac:dyDescent="0.25">
      <c r="A35" s="17"/>
      <c r="B35" s="68"/>
      <c r="C35" s="17" t="s">
        <v>11</v>
      </c>
      <c r="D35" s="17" t="s">
        <v>11</v>
      </c>
      <c r="E35" s="22"/>
      <c r="F35" s="17" t="s">
        <v>11</v>
      </c>
      <c r="G35" s="22"/>
      <c r="H35" s="17" t="s">
        <v>11</v>
      </c>
      <c r="I35" s="52"/>
      <c r="J35" s="70"/>
    </row>
    <row r="36" spans="1:12" ht="30" customHeight="1" x14ac:dyDescent="0.25">
      <c r="A36" s="29" t="s">
        <v>119</v>
      </c>
      <c r="B36" s="17" t="s">
        <v>116</v>
      </c>
      <c r="C36" s="17">
        <v>200</v>
      </c>
      <c r="D36" s="17">
        <v>3.5</v>
      </c>
      <c r="E36" s="26"/>
      <c r="F36" s="31">
        <v>5.6</v>
      </c>
      <c r="G36" s="26"/>
      <c r="H36" s="17">
        <v>12.5</v>
      </c>
      <c r="I36" s="26">
        <f t="shared" ref="I36:I38" si="5">H36*4</f>
        <v>50</v>
      </c>
      <c r="J36" s="17">
        <v>111</v>
      </c>
      <c r="K36" t="s">
        <v>35</v>
      </c>
      <c r="L36" s="27">
        <f>E36+G36+I36</f>
        <v>50</v>
      </c>
    </row>
    <row r="37" spans="1:12" ht="21" customHeight="1" x14ac:dyDescent="0.25">
      <c r="A37" s="29" t="s">
        <v>120</v>
      </c>
      <c r="B37" s="17"/>
      <c r="C37" s="16">
        <v>40</v>
      </c>
      <c r="D37" s="25">
        <v>2.74</v>
      </c>
      <c r="E37" s="26"/>
      <c r="F37" s="25">
        <v>6.8</v>
      </c>
      <c r="G37" s="26"/>
      <c r="H37" s="25">
        <v>24.96</v>
      </c>
      <c r="I37" s="26"/>
      <c r="J37" s="25">
        <v>194</v>
      </c>
      <c r="L37" s="27"/>
    </row>
    <row r="38" spans="1:12" ht="20.25" customHeight="1" x14ac:dyDescent="0.25">
      <c r="A38" s="53" t="s">
        <v>13</v>
      </c>
      <c r="B38" s="17"/>
      <c r="C38" s="17">
        <v>200</v>
      </c>
      <c r="D38" s="31">
        <v>0</v>
      </c>
      <c r="E38" s="26">
        <f t="shared" ref="E38" si="6">D38*4</f>
        <v>0</v>
      </c>
      <c r="F38" s="31">
        <v>0</v>
      </c>
      <c r="G38" s="26">
        <f t="shared" ref="G38" si="7">F38*9</f>
        <v>0</v>
      </c>
      <c r="H38" s="31">
        <v>4</v>
      </c>
      <c r="I38" s="26">
        <f t="shared" si="5"/>
        <v>16</v>
      </c>
      <c r="J38" s="31">
        <v>16</v>
      </c>
      <c r="L38" s="27"/>
    </row>
    <row r="39" spans="1:12" x14ac:dyDescent="0.25">
      <c r="A39" s="32" t="s">
        <v>16</v>
      </c>
      <c r="B39" s="17"/>
      <c r="C39" s="17"/>
      <c r="D39" s="33">
        <f t="shared" ref="D39:J39" si="8">SUM(D36:D38)</f>
        <v>6.24</v>
      </c>
      <c r="E39" s="33">
        <f t="shared" si="8"/>
        <v>0</v>
      </c>
      <c r="F39" s="33">
        <f t="shared" si="8"/>
        <v>12.399999999999999</v>
      </c>
      <c r="G39" s="33">
        <f t="shared" si="8"/>
        <v>0</v>
      </c>
      <c r="H39" s="33">
        <f t="shared" si="8"/>
        <v>41.46</v>
      </c>
      <c r="I39" s="33">
        <f t="shared" si="8"/>
        <v>66</v>
      </c>
      <c r="J39" s="33">
        <f t="shared" si="8"/>
        <v>321</v>
      </c>
      <c r="L39" s="27">
        <f t="shared" ref="L39" si="9">E39+G39+I39</f>
        <v>66</v>
      </c>
    </row>
    <row r="40" spans="1:12" ht="15.75" x14ac:dyDescent="0.25">
      <c r="A40" s="54" t="s">
        <v>42</v>
      </c>
      <c r="B40" s="55"/>
      <c r="C40" s="55"/>
      <c r="D40" s="56">
        <f>+D14+D31+D39</f>
        <v>29.355000000000004</v>
      </c>
      <c r="E40" s="57"/>
      <c r="F40" s="56">
        <f>+F14+F31+F39</f>
        <v>56.419999999999995</v>
      </c>
      <c r="G40" s="57"/>
      <c r="H40" s="56">
        <f>+H14+H31+H39</f>
        <v>101.378</v>
      </c>
      <c r="I40" s="57"/>
      <c r="J40" s="56">
        <f>+J14+J31+J39+J16</f>
        <v>1164.673</v>
      </c>
    </row>
    <row r="41" spans="1:12" ht="15.75" x14ac:dyDescent="0.25">
      <c r="A41" s="58"/>
      <c r="B41" s="50"/>
      <c r="C41" s="50"/>
      <c r="D41" s="59"/>
      <c r="E41" s="60"/>
      <c r="F41" s="59"/>
      <c r="G41" s="60"/>
      <c r="H41" s="59"/>
      <c r="I41" s="60"/>
      <c r="J41" s="59"/>
    </row>
    <row r="42" spans="1:12" ht="15.75" x14ac:dyDescent="0.25">
      <c r="A42" s="58"/>
      <c r="B42" s="50"/>
      <c r="C42" s="50"/>
      <c r="D42" s="59"/>
      <c r="E42" s="60"/>
      <c r="F42" s="59"/>
      <c r="G42" s="60"/>
      <c r="H42" s="59"/>
      <c r="I42" s="60"/>
      <c r="J42" s="59"/>
    </row>
    <row r="43" spans="1:12" x14ac:dyDescent="0.25">
      <c r="A43" t="s">
        <v>43</v>
      </c>
      <c r="L43" t="s">
        <v>44</v>
      </c>
    </row>
    <row r="44" spans="1:12" x14ac:dyDescent="0.25">
      <c r="A44" t="s">
        <v>45</v>
      </c>
      <c r="D44" s="28"/>
      <c r="E44" s="61"/>
      <c r="F44" s="28"/>
      <c r="G44" s="61"/>
      <c r="H44" s="28"/>
      <c r="I44" s="61"/>
      <c r="J44" s="28"/>
    </row>
  </sheetData>
  <mergeCells count="13">
    <mergeCell ref="B33:B35"/>
    <mergeCell ref="C33:C34"/>
    <mergeCell ref="D33:H33"/>
    <mergeCell ref="J34:J35"/>
    <mergeCell ref="A4:J4"/>
    <mergeCell ref="D6:H6"/>
    <mergeCell ref="J6:J7"/>
    <mergeCell ref="A15:J15"/>
    <mergeCell ref="C17:J17"/>
    <mergeCell ref="B18:B20"/>
    <mergeCell ref="C18:C19"/>
    <mergeCell ref="D18:H18"/>
    <mergeCell ref="J19:J20"/>
  </mergeCells>
  <pageMargins left="0.11811023622047245" right="0" top="0.15748031496062992" bottom="0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4" workbookViewId="0">
      <selection activeCell="A10" sqref="A10:XFD10"/>
    </sheetView>
  </sheetViews>
  <sheetFormatPr defaultRowHeight="15" x14ac:dyDescent="0.25"/>
  <cols>
    <col min="1" max="1" width="38.42578125" customWidth="1"/>
    <col min="2" max="2" width="7.42578125" style="2" customWidth="1"/>
    <col min="3" max="3" width="10.28515625" style="2" customWidth="1"/>
    <col min="4" max="4" width="9.85546875" style="2" customWidth="1"/>
    <col min="5" max="5" width="9.85546875" style="3" hidden="1" customWidth="1"/>
    <col min="6" max="6" width="9.42578125" style="2" customWidth="1"/>
    <col min="7" max="7" width="9.42578125" style="3" hidden="1" customWidth="1"/>
    <col min="8" max="8" width="9.85546875" style="2" customWidth="1"/>
    <col min="9" max="9" width="9.85546875" style="3" hidden="1" customWidth="1"/>
    <col min="10" max="10" width="10.85546875" style="2" customWidth="1"/>
    <col min="11" max="11" width="26.42578125" hidden="1" customWidth="1"/>
    <col min="12" max="12" width="0" hidden="1" customWidth="1"/>
  </cols>
  <sheetData>
    <row r="1" spans="1:21" ht="18.75" x14ac:dyDescent="0.3">
      <c r="A1" s="1" t="s">
        <v>46</v>
      </c>
      <c r="C1" s="2">
        <v>15</v>
      </c>
    </row>
    <row r="2" spans="1:21" x14ac:dyDescent="0.25">
      <c r="A2" s="4" t="s">
        <v>0</v>
      </c>
    </row>
    <row r="3" spans="1:21" x14ac:dyDescent="0.25">
      <c r="A3" s="5"/>
    </row>
    <row r="4" spans="1:21" ht="15" customHeight="1" x14ac:dyDescent="0.25">
      <c r="A4" s="75" t="s">
        <v>1</v>
      </c>
      <c r="B4" s="76"/>
      <c r="C4" s="76"/>
      <c r="D4" s="76"/>
      <c r="E4" s="76"/>
      <c r="F4" s="76"/>
      <c r="G4" s="76"/>
      <c r="H4" s="76"/>
      <c r="I4" s="76"/>
      <c r="J4" s="77"/>
    </row>
    <row r="5" spans="1:21" ht="2.25" hidden="1" customHeight="1" x14ac:dyDescent="0.25">
      <c r="A5" s="6"/>
      <c r="B5" s="7"/>
      <c r="C5" s="7"/>
      <c r="D5" s="8"/>
      <c r="E5" s="9"/>
      <c r="F5" s="8"/>
      <c r="G5" s="9"/>
      <c r="H5" s="8"/>
      <c r="I5" s="10"/>
      <c r="J5" s="11"/>
    </row>
    <row r="6" spans="1:21" ht="15.75" x14ac:dyDescent="0.25">
      <c r="A6" s="12"/>
      <c r="B6" s="13" t="s">
        <v>2</v>
      </c>
      <c r="C6" s="14"/>
      <c r="D6" s="72" t="s">
        <v>3</v>
      </c>
      <c r="E6" s="72"/>
      <c r="F6" s="72"/>
      <c r="G6" s="72"/>
      <c r="H6" s="73"/>
      <c r="I6" s="15"/>
      <c r="J6" s="66" t="s">
        <v>4</v>
      </c>
    </row>
    <row r="7" spans="1:21" ht="15" customHeight="1" x14ac:dyDescent="0.25">
      <c r="A7" s="12" t="s">
        <v>5</v>
      </c>
      <c r="B7" s="16" t="s">
        <v>6</v>
      </c>
      <c r="C7" s="17" t="s">
        <v>7</v>
      </c>
      <c r="D7" s="18" t="s">
        <v>8</v>
      </c>
      <c r="E7" s="19"/>
      <c r="F7" s="18" t="s">
        <v>9</v>
      </c>
      <c r="G7" s="19"/>
      <c r="H7" s="20" t="s">
        <v>10</v>
      </c>
      <c r="I7" s="21"/>
      <c r="J7" s="78"/>
    </row>
    <row r="8" spans="1:21" x14ac:dyDescent="0.25">
      <c r="A8" s="17"/>
      <c r="B8" s="17"/>
      <c r="C8" s="17" t="s">
        <v>11</v>
      </c>
      <c r="D8" s="17" t="s">
        <v>11</v>
      </c>
      <c r="E8" s="22"/>
      <c r="F8" s="17" t="s">
        <v>11</v>
      </c>
      <c r="G8" s="22"/>
      <c r="H8" s="17" t="s">
        <v>11</v>
      </c>
      <c r="I8" s="22"/>
      <c r="J8" s="17"/>
    </row>
    <row r="9" spans="1:21" ht="29.25" customHeight="1" x14ac:dyDescent="0.25">
      <c r="A9" s="23" t="s">
        <v>118</v>
      </c>
      <c r="B9" s="24" t="s">
        <v>105</v>
      </c>
      <c r="C9" s="16">
        <v>153</v>
      </c>
      <c r="D9" s="25">
        <v>18.23</v>
      </c>
      <c r="E9" s="26"/>
      <c r="F9" s="25">
        <v>18.72</v>
      </c>
      <c r="G9" s="26"/>
      <c r="H9" s="25">
        <v>15.38</v>
      </c>
      <c r="I9" s="26"/>
      <c r="J9" s="25">
        <v>302.93</v>
      </c>
      <c r="L9" s="27">
        <f>E9+G9+I9</f>
        <v>0</v>
      </c>
      <c r="N9" s="2"/>
      <c r="O9" s="28"/>
      <c r="P9" s="28"/>
      <c r="Q9" s="28"/>
      <c r="R9" s="28"/>
      <c r="S9" s="28"/>
      <c r="T9" s="28"/>
      <c r="U9" s="28"/>
    </row>
    <row r="10" spans="1:21" ht="21.75" customHeight="1" x14ac:dyDescent="0.25">
      <c r="A10" s="29" t="s">
        <v>40</v>
      </c>
      <c r="B10" s="30" t="s">
        <v>14</v>
      </c>
      <c r="C10" s="17">
        <v>200</v>
      </c>
      <c r="D10" s="31">
        <v>0.03</v>
      </c>
      <c r="E10" s="26"/>
      <c r="F10" s="31">
        <v>0</v>
      </c>
      <c r="G10" s="26"/>
      <c r="H10" s="31">
        <v>0.11</v>
      </c>
      <c r="I10" s="26"/>
      <c r="J10" s="31">
        <v>0.56000000000000005</v>
      </c>
      <c r="K10" t="s">
        <v>15</v>
      </c>
      <c r="L10" s="27">
        <f t="shared" ref="L10" si="0">E10+G10+I10</f>
        <v>0</v>
      </c>
    </row>
    <row r="11" spans="1:21" x14ac:dyDescent="0.25">
      <c r="A11" s="32" t="s">
        <v>16</v>
      </c>
      <c r="B11" s="17"/>
      <c r="C11" s="17"/>
      <c r="D11" s="33">
        <f>SUM(D9:D10)</f>
        <v>18.260000000000002</v>
      </c>
      <c r="E11" s="34"/>
      <c r="F11" s="33">
        <f>SUM(F9:F10)</f>
        <v>18.72</v>
      </c>
      <c r="G11" s="34"/>
      <c r="H11" s="33">
        <f>SUM(H9:H10)</f>
        <v>15.49</v>
      </c>
      <c r="I11" s="34"/>
      <c r="J11" s="33">
        <f>SUM(J9:J10)</f>
        <v>303.49</v>
      </c>
      <c r="L11" s="27">
        <f>SUM(L9:L10)</f>
        <v>0</v>
      </c>
    </row>
    <row r="12" spans="1:21" x14ac:dyDescent="0.25">
      <c r="A12" s="79" t="s">
        <v>17</v>
      </c>
      <c r="B12" s="80"/>
      <c r="C12" s="80"/>
      <c r="D12" s="80"/>
      <c r="E12" s="80"/>
      <c r="F12" s="80"/>
      <c r="G12" s="80"/>
      <c r="H12" s="80"/>
      <c r="I12" s="80"/>
      <c r="J12" s="80"/>
      <c r="L12" s="27"/>
    </row>
    <row r="13" spans="1:21" ht="16.5" customHeight="1" x14ac:dyDescent="0.25">
      <c r="A13" s="35" t="s">
        <v>18</v>
      </c>
      <c r="B13" s="17"/>
      <c r="C13" s="36">
        <v>150</v>
      </c>
      <c r="D13" s="37">
        <v>1.62</v>
      </c>
      <c r="E13" s="38"/>
      <c r="F13" s="37">
        <v>0.68</v>
      </c>
      <c r="G13" s="38"/>
      <c r="H13" s="37">
        <v>25.76</v>
      </c>
      <c r="I13" s="38"/>
      <c r="J13" s="37">
        <v>115.64</v>
      </c>
      <c r="L13" s="27"/>
    </row>
    <row r="14" spans="1:21" ht="21" customHeight="1" x14ac:dyDescent="0.25">
      <c r="A14" s="39"/>
      <c r="B14" s="40"/>
      <c r="C14" s="86" t="s">
        <v>19</v>
      </c>
      <c r="D14" s="86"/>
      <c r="E14" s="86"/>
      <c r="F14" s="86"/>
      <c r="G14" s="86"/>
      <c r="H14" s="86"/>
      <c r="I14" s="86"/>
      <c r="J14" s="86"/>
    </row>
    <row r="15" spans="1:21" ht="15.75" x14ac:dyDescent="0.25">
      <c r="A15" s="41"/>
      <c r="B15" s="66" t="s">
        <v>20</v>
      </c>
      <c r="C15" s="82" t="s">
        <v>21</v>
      </c>
      <c r="D15" s="85" t="s">
        <v>22</v>
      </c>
      <c r="E15" s="85"/>
      <c r="F15" s="85"/>
      <c r="G15" s="85"/>
      <c r="H15" s="85"/>
      <c r="I15" s="42"/>
      <c r="J15" s="43"/>
    </row>
    <row r="16" spans="1:21" ht="15.75" x14ac:dyDescent="0.25">
      <c r="A16" s="41" t="s">
        <v>5</v>
      </c>
      <c r="B16" s="67"/>
      <c r="C16" s="68"/>
      <c r="D16" s="17" t="s">
        <v>23</v>
      </c>
      <c r="E16" s="19"/>
      <c r="F16" s="18" t="s">
        <v>24</v>
      </c>
      <c r="G16" s="19"/>
      <c r="H16" s="18" t="s">
        <v>25</v>
      </c>
      <c r="I16" s="44"/>
      <c r="J16" s="83" t="s">
        <v>26</v>
      </c>
    </row>
    <row r="17" spans="1:17" x14ac:dyDescent="0.25">
      <c r="A17" s="17"/>
      <c r="B17" s="68"/>
      <c r="C17" s="17" t="s">
        <v>11</v>
      </c>
      <c r="D17" s="17" t="s">
        <v>11</v>
      </c>
      <c r="E17" s="22"/>
      <c r="F17" s="17" t="s">
        <v>11</v>
      </c>
      <c r="G17" s="22"/>
      <c r="H17" s="17" t="s">
        <v>11</v>
      </c>
      <c r="I17" s="45"/>
      <c r="J17" s="84"/>
    </row>
    <row r="18" spans="1:17" ht="30" customHeight="1" x14ac:dyDescent="0.25">
      <c r="A18" s="29" t="s">
        <v>77</v>
      </c>
      <c r="B18" s="17" t="s">
        <v>106</v>
      </c>
      <c r="C18" s="17">
        <v>150</v>
      </c>
      <c r="D18" s="17">
        <v>3.77</v>
      </c>
      <c r="E18" s="26"/>
      <c r="F18" s="17">
        <v>9.27</v>
      </c>
      <c r="G18" s="26"/>
      <c r="H18" s="17">
        <v>12</v>
      </c>
      <c r="I18" s="26"/>
      <c r="J18" s="17">
        <v>146.51</v>
      </c>
      <c r="L18" s="27">
        <f>E18+G18+I18</f>
        <v>0</v>
      </c>
    </row>
    <row r="19" spans="1:17" ht="21" customHeight="1" x14ac:dyDescent="0.25">
      <c r="A19" s="29" t="s">
        <v>28</v>
      </c>
      <c r="B19" s="17"/>
      <c r="C19" s="17">
        <v>10</v>
      </c>
      <c r="D19" s="31">
        <v>0.26</v>
      </c>
      <c r="E19" s="26">
        <f t="shared" ref="E19:E20" si="1">D19*4</f>
        <v>1.04</v>
      </c>
      <c r="F19" s="31">
        <v>3</v>
      </c>
      <c r="G19" s="26">
        <f t="shared" ref="G19:G20" si="2">F19*9</f>
        <v>27</v>
      </c>
      <c r="H19" s="31">
        <v>0.26</v>
      </c>
      <c r="I19" s="26">
        <f t="shared" ref="I19:I20" si="3">H19*4</f>
        <v>1.04</v>
      </c>
      <c r="J19" s="31">
        <v>29.105</v>
      </c>
      <c r="L19" s="27"/>
    </row>
    <row r="20" spans="1:17" ht="21.75" customHeight="1" x14ac:dyDescent="0.25">
      <c r="A20" s="29" t="s">
        <v>29</v>
      </c>
      <c r="B20" s="29"/>
      <c r="C20" s="17">
        <v>30</v>
      </c>
      <c r="D20" s="17">
        <v>2.2200000000000002</v>
      </c>
      <c r="E20" s="26">
        <f t="shared" si="1"/>
        <v>8.8800000000000008</v>
      </c>
      <c r="F20" s="17">
        <v>0.48</v>
      </c>
      <c r="G20" s="26">
        <f t="shared" si="2"/>
        <v>4.32</v>
      </c>
      <c r="H20" s="31">
        <v>12.84</v>
      </c>
      <c r="I20" s="26">
        <f t="shared" si="3"/>
        <v>51.36</v>
      </c>
      <c r="J20" s="31">
        <v>64.56</v>
      </c>
      <c r="K20" t="s">
        <v>30</v>
      </c>
      <c r="L20" s="27">
        <f t="shared" ref="L20:L24" si="4">E20+G20+I20</f>
        <v>64.56</v>
      </c>
    </row>
    <row r="21" spans="1:17" ht="30" customHeight="1" x14ac:dyDescent="0.25">
      <c r="A21" s="29" t="s">
        <v>107</v>
      </c>
      <c r="B21" s="17" t="s">
        <v>108</v>
      </c>
      <c r="C21" s="46">
        <v>80</v>
      </c>
      <c r="D21" s="31">
        <v>13.36</v>
      </c>
      <c r="E21" s="26"/>
      <c r="F21" s="31">
        <v>0.13</v>
      </c>
      <c r="G21" s="26"/>
      <c r="H21" s="31">
        <v>0.13</v>
      </c>
      <c r="I21" s="26"/>
      <c r="J21" s="31">
        <v>55.13</v>
      </c>
      <c r="K21" t="s">
        <v>31</v>
      </c>
      <c r="L21" s="27">
        <f t="shared" si="4"/>
        <v>0</v>
      </c>
      <c r="M21" s="28"/>
      <c r="N21" s="28"/>
      <c r="O21" s="28"/>
      <c r="P21" s="28"/>
      <c r="Q21" s="28"/>
    </row>
    <row r="22" spans="1:17" ht="30" customHeight="1" x14ac:dyDescent="0.25">
      <c r="A22" s="29" t="s">
        <v>109</v>
      </c>
      <c r="B22" s="17" t="s">
        <v>110</v>
      </c>
      <c r="C22" s="46">
        <v>80</v>
      </c>
      <c r="D22" s="31">
        <v>1.81</v>
      </c>
      <c r="E22" s="26"/>
      <c r="F22" s="31">
        <v>2.95</v>
      </c>
      <c r="G22" s="26"/>
      <c r="H22" s="31">
        <v>20.079999999999998</v>
      </c>
      <c r="I22" s="26"/>
      <c r="J22" s="31">
        <v>114.11</v>
      </c>
      <c r="L22" s="27"/>
      <c r="M22" s="28"/>
      <c r="N22" s="28"/>
      <c r="O22" s="28"/>
      <c r="P22" s="28"/>
      <c r="Q22" s="28"/>
    </row>
    <row r="23" spans="1:17" ht="30" customHeight="1" x14ac:dyDescent="0.25">
      <c r="A23" s="29" t="s">
        <v>111</v>
      </c>
      <c r="B23" s="17" t="s">
        <v>112</v>
      </c>
      <c r="C23" s="17">
        <v>80</v>
      </c>
      <c r="D23" s="31">
        <v>0.92</v>
      </c>
      <c r="E23" s="26"/>
      <c r="F23" s="31">
        <v>4.0199999999999996</v>
      </c>
      <c r="G23" s="26"/>
      <c r="H23" s="31">
        <v>3.54</v>
      </c>
      <c r="I23" s="26"/>
      <c r="J23" s="31">
        <v>54.02</v>
      </c>
      <c r="L23" s="27"/>
      <c r="M23" s="28"/>
      <c r="N23" s="28"/>
      <c r="O23" s="28"/>
      <c r="P23" s="28"/>
      <c r="Q23" s="28"/>
    </row>
    <row r="24" spans="1:17" ht="22.5" customHeight="1" x14ac:dyDescent="0.25">
      <c r="A24" s="29" t="s">
        <v>32</v>
      </c>
      <c r="B24" s="17"/>
      <c r="C24" s="17">
        <v>150</v>
      </c>
      <c r="D24" s="31">
        <v>0.09</v>
      </c>
      <c r="E24" s="26"/>
      <c r="F24" s="31">
        <v>0.04</v>
      </c>
      <c r="G24" s="26"/>
      <c r="H24" s="31">
        <v>1.37</v>
      </c>
      <c r="I24" s="26"/>
      <c r="J24" s="31">
        <v>6.2</v>
      </c>
      <c r="K24" t="s">
        <v>33</v>
      </c>
      <c r="L24" s="27">
        <f t="shared" si="4"/>
        <v>0</v>
      </c>
    </row>
    <row r="25" spans="1:17" ht="17.25" customHeight="1" x14ac:dyDescent="0.25">
      <c r="A25" s="32" t="s">
        <v>16</v>
      </c>
      <c r="B25" s="17"/>
      <c r="C25" s="17"/>
      <c r="D25" s="33">
        <f t="shared" ref="D25:J25" si="5">SUM(D18:D24)</f>
        <v>22.43</v>
      </c>
      <c r="E25" s="34">
        <f t="shared" si="5"/>
        <v>9.9200000000000017</v>
      </c>
      <c r="F25" s="33">
        <f t="shared" si="5"/>
        <v>19.89</v>
      </c>
      <c r="G25" s="34">
        <f t="shared" si="5"/>
        <v>31.32</v>
      </c>
      <c r="H25" s="33">
        <f t="shared" si="5"/>
        <v>50.22</v>
      </c>
      <c r="I25" s="34">
        <f t="shared" si="5"/>
        <v>52.4</v>
      </c>
      <c r="J25" s="33">
        <f t="shared" si="5"/>
        <v>469.63499999999999</v>
      </c>
      <c r="L25" s="27">
        <f>E25+G25+I25</f>
        <v>93.64</v>
      </c>
    </row>
    <row r="26" spans="1:17" ht="21" customHeight="1" x14ac:dyDescent="0.25">
      <c r="A26" s="39"/>
      <c r="B26" s="40"/>
      <c r="C26" s="47"/>
      <c r="D26" s="47"/>
      <c r="E26" s="48"/>
      <c r="F26" s="49" t="s">
        <v>34</v>
      </c>
      <c r="G26" s="48"/>
      <c r="H26" s="50"/>
      <c r="I26" s="48"/>
      <c r="J26" s="51"/>
    </row>
    <row r="27" spans="1:17" ht="15.75" x14ac:dyDescent="0.25">
      <c r="A27" s="41"/>
      <c r="B27" s="66" t="s">
        <v>20</v>
      </c>
      <c r="C27" s="69" t="s">
        <v>21</v>
      </c>
      <c r="D27" s="85" t="s">
        <v>22</v>
      </c>
      <c r="E27" s="85"/>
      <c r="F27" s="85"/>
      <c r="G27" s="85"/>
      <c r="H27" s="85"/>
      <c r="I27" s="42"/>
      <c r="J27" s="43"/>
    </row>
    <row r="28" spans="1:17" ht="15.75" x14ac:dyDescent="0.25">
      <c r="A28" s="41" t="s">
        <v>5</v>
      </c>
      <c r="B28" s="67"/>
      <c r="C28" s="70"/>
      <c r="D28" s="17" t="s">
        <v>23</v>
      </c>
      <c r="E28" s="19"/>
      <c r="F28" s="18" t="s">
        <v>24</v>
      </c>
      <c r="G28" s="19"/>
      <c r="H28" s="18" t="s">
        <v>25</v>
      </c>
      <c r="I28" s="44"/>
      <c r="J28" s="74" t="s">
        <v>26</v>
      </c>
    </row>
    <row r="29" spans="1:17" x14ac:dyDescent="0.25">
      <c r="A29" s="17"/>
      <c r="B29" s="68"/>
      <c r="C29" s="17" t="s">
        <v>11</v>
      </c>
      <c r="D29" s="17" t="s">
        <v>11</v>
      </c>
      <c r="E29" s="22"/>
      <c r="F29" s="17" t="s">
        <v>11</v>
      </c>
      <c r="G29" s="22"/>
      <c r="H29" s="17" t="s">
        <v>11</v>
      </c>
      <c r="I29" s="52"/>
      <c r="J29" s="70"/>
    </row>
    <row r="30" spans="1:17" ht="30" customHeight="1" x14ac:dyDescent="0.25">
      <c r="A30" s="29" t="s">
        <v>113</v>
      </c>
      <c r="B30" s="17" t="s">
        <v>114</v>
      </c>
      <c r="C30" s="17">
        <v>200</v>
      </c>
      <c r="D30" s="17">
        <v>2.4500000000000002</v>
      </c>
      <c r="E30" s="26"/>
      <c r="F30" s="31">
        <v>7.89</v>
      </c>
      <c r="G30" s="26"/>
      <c r="H30" s="17">
        <v>23.24</v>
      </c>
      <c r="I30" s="26">
        <f t="shared" ref="I30:I32" si="6">H30*4</f>
        <v>92.96</v>
      </c>
      <c r="J30" s="17">
        <v>173.77</v>
      </c>
      <c r="K30" t="s">
        <v>35</v>
      </c>
      <c r="L30" s="27">
        <f>E30+G30+I30</f>
        <v>92.96</v>
      </c>
    </row>
    <row r="31" spans="1:17" ht="29.25" customHeight="1" x14ac:dyDescent="0.25">
      <c r="A31" s="29" t="s">
        <v>115</v>
      </c>
      <c r="B31" s="17" t="s">
        <v>37</v>
      </c>
      <c r="C31" s="17">
        <v>80</v>
      </c>
      <c r="D31" s="17">
        <v>2.48</v>
      </c>
      <c r="E31" s="26"/>
      <c r="F31" s="31">
        <v>0.16</v>
      </c>
      <c r="G31" s="26"/>
      <c r="H31" s="17">
        <v>5.68</v>
      </c>
      <c r="I31" s="26"/>
      <c r="J31" s="17">
        <v>34.08</v>
      </c>
      <c r="L31" s="27"/>
    </row>
    <row r="32" spans="1:17" ht="23.25" customHeight="1" x14ac:dyDescent="0.25">
      <c r="A32" s="29" t="s">
        <v>95</v>
      </c>
      <c r="B32" s="29"/>
      <c r="C32" s="17">
        <v>7.5</v>
      </c>
      <c r="D32" s="17">
        <v>7.4999999999999997E-2</v>
      </c>
      <c r="E32" s="25"/>
      <c r="F32" s="31">
        <v>4.95</v>
      </c>
      <c r="G32" s="25"/>
      <c r="H32" s="31">
        <v>0.27</v>
      </c>
      <c r="I32" s="25">
        <f t="shared" si="6"/>
        <v>1.08</v>
      </c>
      <c r="J32" s="31">
        <v>45.93</v>
      </c>
      <c r="L32" s="27">
        <f t="shared" ref="L32:L34" si="7">E32+G32+I32</f>
        <v>1.08</v>
      </c>
    </row>
    <row r="33" spans="1:12" ht="20.25" customHeight="1" x14ac:dyDescent="0.25">
      <c r="A33" s="53" t="s">
        <v>73</v>
      </c>
      <c r="B33" s="17" t="s">
        <v>41</v>
      </c>
      <c r="C33" s="17">
        <v>200</v>
      </c>
      <c r="D33" s="31">
        <v>0</v>
      </c>
      <c r="E33" s="26">
        <f t="shared" ref="E33" si="8">D33*4</f>
        <v>0</v>
      </c>
      <c r="F33" s="31">
        <v>0</v>
      </c>
      <c r="G33" s="26">
        <f t="shared" ref="G33" si="9">F33*9</f>
        <v>0</v>
      </c>
      <c r="H33" s="31">
        <v>0</v>
      </c>
      <c r="I33" s="26">
        <f t="shared" ref="I33" si="10">H33*4</f>
        <v>0</v>
      </c>
      <c r="J33" s="31">
        <v>0</v>
      </c>
      <c r="L33" s="27"/>
    </row>
    <row r="34" spans="1:12" x14ac:dyDescent="0.25">
      <c r="A34" s="32" t="s">
        <v>16</v>
      </c>
      <c r="B34" s="17"/>
      <c r="C34" s="17"/>
      <c r="D34" s="33">
        <f t="shared" ref="D34:J34" si="11">SUM(D30:D33)</f>
        <v>5.0049999999999999</v>
      </c>
      <c r="E34" s="33">
        <f t="shared" si="11"/>
        <v>0</v>
      </c>
      <c r="F34" s="33">
        <f t="shared" si="11"/>
        <v>13</v>
      </c>
      <c r="G34" s="33">
        <f t="shared" si="11"/>
        <v>0</v>
      </c>
      <c r="H34" s="33">
        <f t="shared" si="11"/>
        <v>29.189999999999998</v>
      </c>
      <c r="I34" s="33">
        <f t="shared" si="11"/>
        <v>94.039999999999992</v>
      </c>
      <c r="J34" s="33">
        <f t="shared" si="11"/>
        <v>253.78000000000003</v>
      </c>
      <c r="L34" s="27">
        <f t="shared" si="7"/>
        <v>94.039999999999992</v>
      </c>
    </row>
    <row r="35" spans="1:12" ht="15.75" x14ac:dyDescent="0.25">
      <c r="A35" s="54" t="s">
        <v>42</v>
      </c>
      <c r="B35" s="55"/>
      <c r="C35" s="55"/>
      <c r="D35" s="56">
        <f>+D11+D25+D34</f>
        <v>45.695</v>
      </c>
      <c r="E35" s="57"/>
      <c r="F35" s="56">
        <f>+F11+F25+F34</f>
        <v>51.61</v>
      </c>
      <c r="G35" s="57"/>
      <c r="H35" s="56">
        <f>+H11+H25+H34</f>
        <v>94.899999999999991</v>
      </c>
      <c r="I35" s="57"/>
      <c r="J35" s="56">
        <f>+J11+J25+J34+J13</f>
        <v>1142.5450000000001</v>
      </c>
    </row>
    <row r="36" spans="1:12" ht="15.75" x14ac:dyDescent="0.25">
      <c r="A36" s="58"/>
      <c r="B36" s="50"/>
      <c r="C36" s="50"/>
      <c r="D36" s="59"/>
      <c r="E36" s="60"/>
      <c r="F36" s="59"/>
      <c r="G36" s="60"/>
      <c r="H36" s="59"/>
      <c r="I36" s="60"/>
      <c r="J36" s="59"/>
    </row>
    <row r="37" spans="1:12" x14ac:dyDescent="0.25">
      <c r="A37" t="s">
        <v>43</v>
      </c>
      <c r="L37" t="s">
        <v>44</v>
      </c>
    </row>
    <row r="38" spans="1:12" x14ac:dyDescent="0.25">
      <c r="A38" t="s">
        <v>45</v>
      </c>
      <c r="D38" s="28"/>
      <c r="E38" s="61"/>
      <c r="F38" s="28"/>
      <c r="G38" s="61"/>
      <c r="H38" s="28"/>
      <c r="I38" s="61"/>
      <c r="J38" s="28"/>
    </row>
  </sheetData>
  <mergeCells count="13">
    <mergeCell ref="B27:B29"/>
    <mergeCell ref="C27:C28"/>
    <mergeCell ref="D27:H27"/>
    <mergeCell ref="J28:J29"/>
    <mergeCell ref="A4:J4"/>
    <mergeCell ref="D6:H6"/>
    <mergeCell ref="J6:J7"/>
    <mergeCell ref="A12:J12"/>
    <mergeCell ref="C14:J14"/>
    <mergeCell ref="B15:B17"/>
    <mergeCell ref="C15:C16"/>
    <mergeCell ref="D15:H15"/>
    <mergeCell ref="J16:J17"/>
  </mergeCells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3-1</vt:lpstr>
      <vt:lpstr>3-2</vt:lpstr>
      <vt:lpstr>3-3</vt:lpstr>
      <vt:lpstr>3-4</vt:lpstr>
      <vt:lpstr>3-5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Aldona</cp:lastModifiedBy>
  <cp:lastPrinted>2020-02-04T13:21:06Z</cp:lastPrinted>
  <dcterms:created xsi:type="dcterms:W3CDTF">2015-06-05T18:17:20Z</dcterms:created>
  <dcterms:modified xsi:type="dcterms:W3CDTF">2021-01-26T09:50:48Z</dcterms:modified>
</cp:coreProperties>
</file>