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Varpelio valgiaraščiai\Varpelis 4-7\"/>
    </mc:Choice>
  </mc:AlternateContent>
  <bookViews>
    <workbookView xWindow="-120" yWindow="-120" windowWidth="20730" windowHeight="11160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4" l="1"/>
  <c r="F35" i="4"/>
  <c r="D35" i="4"/>
  <c r="I10" i="4"/>
  <c r="G10" i="4"/>
  <c r="E10" i="4"/>
  <c r="I35" i="2"/>
  <c r="G35" i="2"/>
  <c r="E35" i="2"/>
  <c r="I21" i="2"/>
  <c r="G21" i="2"/>
  <c r="E21" i="2"/>
  <c r="I22" i="2"/>
  <c r="G22" i="2"/>
  <c r="E22" i="2"/>
  <c r="I33" i="1"/>
  <c r="G33" i="1"/>
  <c r="E33" i="1"/>
  <c r="D34" i="5"/>
  <c r="E34" i="5"/>
  <c r="F34" i="5"/>
  <c r="G34" i="5"/>
  <c r="H34" i="5"/>
  <c r="I31" i="5"/>
  <c r="I32" i="5"/>
  <c r="I34" i="5"/>
  <c r="J34" i="5"/>
  <c r="L31" i="5"/>
  <c r="J26" i="5"/>
  <c r="L33" i="5"/>
  <c r="L32" i="5"/>
  <c r="H26" i="5"/>
  <c r="H12" i="5"/>
  <c r="H35" i="5"/>
  <c r="F26" i="5"/>
  <c r="D26" i="5"/>
  <c r="D12" i="5"/>
  <c r="D35" i="5"/>
  <c r="L25" i="5"/>
  <c r="L24" i="5"/>
  <c r="L23" i="5"/>
  <c r="L22" i="5"/>
  <c r="I21" i="5"/>
  <c r="G21" i="5"/>
  <c r="E21" i="5"/>
  <c r="I20" i="5"/>
  <c r="I26" i="5"/>
  <c r="G20" i="5"/>
  <c r="E20" i="5"/>
  <c r="E26" i="5"/>
  <c r="L19" i="5"/>
  <c r="J12" i="5"/>
  <c r="J35" i="5"/>
  <c r="F12" i="5"/>
  <c r="F35" i="5"/>
  <c r="L11" i="5"/>
  <c r="L10" i="5"/>
  <c r="L9" i="5"/>
  <c r="L12" i="5"/>
  <c r="J12" i="4"/>
  <c r="J36" i="4"/>
  <c r="I21" i="4"/>
  <c r="G21" i="4"/>
  <c r="E21" i="4"/>
  <c r="I20" i="4"/>
  <c r="G20" i="4"/>
  <c r="E20" i="4"/>
  <c r="I24" i="3"/>
  <c r="G24" i="3"/>
  <c r="E24" i="3"/>
  <c r="J36" i="3"/>
  <c r="H36" i="3"/>
  <c r="I36" i="3"/>
  <c r="F36" i="3"/>
  <c r="G36" i="3"/>
  <c r="D36" i="3"/>
  <c r="E36" i="3"/>
  <c r="L36" i="3"/>
  <c r="I35" i="3"/>
  <c r="G35" i="3"/>
  <c r="E35" i="3"/>
  <c r="I34" i="3"/>
  <c r="L34" i="3"/>
  <c r="I33" i="3"/>
  <c r="L33" i="3"/>
  <c r="J28" i="3"/>
  <c r="H28" i="3"/>
  <c r="F28" i="3"/>
  <c r="D28" i="3"/>
  <c r="I27" i="3"/>
  <c r="G27" i="3"/>
  <c r="E27" i="3"/>
  <c r="L27" i="3"/>
  <c r="I26" i="3"/>
  <c r="G26" i="3"/>
  <c r="E26" i="3"/>
  <c r="I25" i="3"/>
  <c r="G25" i="3"/>
  <c r="E25" i="3"/>
  <c r="I23" i="3"/>
  <c r="G23" i="3"/>
  <c r="E23" i="3"/>
  <c r="I22" i="3"/>
  <c r="G22" i="3"/>
  <c r="E22" i="3"/>
  <c r="L22" i="3"/>
  <c r="I21" i="3"/>
  <c r="G21" i="3"/>
  <c r="E21" i="3"/>
  <c r="I20" i="3"/>
  <c r="G20" i="3"/>
  <c r="E20" i="3"/>
  <c r="J13" i="3"/>
  <c r="H13" i="3"/>
  <c r="F13" i="3"/>
  <c r="D13" i="3"/>
  <c r="L12" i="3"/>
  <c r="I11" i="3"/>
  <c r="G11" i="3"/>
  <c r="E11" i="3"/>
  <c r="I10" i="3"/>
  <c r="G10" i="3"/>
  <c r="E10" i="3"/>
  <c r="I9" i="3"/>
  <c r="G9" i="3"/>
  <c r="E9" i="3"/>
  <c r="L9" i="3"/>
  <c r="G25" i="2"/>
  <c r="E25" i="2"/>
  <c r="G26" i="5"/>
  <c r="L26" i="5"/>
  <c r="L21" i="5"/>
  <c r="L34" i="5"/>
  <c r="L20" i="5"/>
  <c r="L21" i="3"/>
  <c r="L35" i="3"/>
  <c r="L26" i="3"/>
  <c r="L24" i="3"/>
  <c r="D37" i="3"/>
  <c r="F37" i="3"/>
  <c r="H37" i="3"/>
  <c r="L11" i="3"/>
  <c r="L25" i="3"/>
  <c r="G28" i="3"/>
  <c r="L23" i="3"/>
  <c r="I28" i="3"/>
  <c r="J37" i="3"/>
  <c r="L20" i="3"/>
  <c r="L10" i="3"/>
  <c r="E28" i="3"/>
  <c r="J35" i="4"/>
  <c r="I35" i="4"/>
  <c r="G35" i="4"/>
  <c r="E35" i="4"/>
  <c r="L33" i="4"/>
  <c r="L32" i="4"/>
  <c r="L31" i="4"/>
  <c r="J26" i="4"/>
  <c r="I26" i="4"/>
  <c r="H26" i="4"/>
  <c r="F26" i="4"/>
  <c r="E26" i="4"/>
  <c r="D26" i="4"/>
  <c r="L25" i="4"/>
  <c r="L24" i="4"/>
  <c r="L23" i="4"/>
  <c r="L22" i="4"/>
  <c r="L21" i="4"/>
  <c r="L20" i="4"/>
  <c r="G26" i="4"/>
  <c r="H12" i="4"/>
  <c r="F12" i="4"/>
  <c r="D12" i="4"/>
  <c r="L11" i="4"/>
  <c r="L10" i="4"/>
  <c r="L9" i="4"/>
  <c r="J36" i="2"/>
  <c r="H36" i="2"/>
  <c r="I36" i="2"/>
  <c r="F36" i="2"/>
  <c r="G36" i="2"/>
  <c r="D36" i="2"/>
  <c r="E36" i="2"/>
  <c r="I33" i="2"/>
  <c r="L33" i="2"/>
  <c r="I32" i="2"/>
  <c r="L32" i="2"/>
  <c r="J27" i="2"/>
  <c r="H27" i="2"/>
  <c r="F27" i="2"/>
  <c r="D27" i="2"/>
  <c r="I26" i="2"/>
  <c r="G26" i="2"/>
  <c r="E26" i="2"/>
  <c r="I25" i="2"/>
  <c r="L25" i="2"/>
  <c r="I24" i="2"/>
  <c r="G24" i="2"/>
  <c r="E24" i="2"/>
  <c r="I23" i="2"/>
  <c r="G23" i="2"/>
  <c r="E23" i="2"/>
  <c r="L21" i="2"/>
  <c r="I20" i="2"/>
  <c r="G20" i="2"/>
  <c r="E20" i="2"/>
  <c r="L20" i="2"/>
  <c r="J13" i="2"/>
  <c r="H13" i="2"/>
  <c r="F13" i="2"/>
  <c r="D13" i="2"/>
  <c r="L12" i="2"/>
  <c r="I11" i="2"/>
  <c r="G11" i="2"/>
  <c r="E11" i="2"/>
  <c r="I10" i="2"/>
  <c r="G10" i="2"/>
  <c r="E10" i="2"/>
  <c r="I9" i="2"/>
  <c r="L9" i="2"/>
  <c r="G9" i="2"/>
  <c r="E9" i="2"/>
  <c r="J13" i="1"/>
  <c r="J35" i="1"/>
  <c r="H35" i="1"/>
  <c r="I35" i="1"/>
  <c r="F35" i="1"/>
  <c r="G35" i="1"/>
  <c r="D35" i="1"/>
  <c r="E35" i="1"/>
  <c r="I34" i="1"/>
  <c r="G34" i="1"/>
  <c r="E34" i="1"/>
  <c r="I32" i="1"/>
  <c r="G32" i="1"/>
  <c r="E32" i="1"/>
  <c r="J27" i="1"/>
  <c r="H27" i="1"/>
  <c r="F27" i="1"/>
  <c r="D27" i="1"/>
  <c r="I26" i="1"/>
  <c r="G26" i="1"/>
  <c r="E26" i="1"/>
  <c r="L26" i="1"/>
  <c r="I25" i="1"/>
  <c r="G25" i="1"/>
  <c r="E25" i="1"/>
  <c r="I24" i="1"/>
  <c r="G24" i="1"/>
  <c r="E24" i="1"/>
  <c r="I23" i="1"/>
  <c r="G23" i="1"/>
  <c r="E23" i="1"/>
  <c r="I22" i="1"/>
  <c r="G22" i="1"/>
  <c r="E22" i="1"/>
  <c r="L22" i="1"/>
  <c r="I21" i="1"/>
  <c r="G21" i="1"/>
  <c r="E21" i="1"/>
  <c r="I20" i="1"/>
  <c r="G20" i="1"/>
  <c r="E20" i="1"/>
  <c r="H13" i="1"/>
  <c r="F13" i="1"/>
  <c r="D13" i="1"/>
  <c r="I11" i="1"/>
  <c r="G11" i="1"/>
  <c r="E11" i="1"/>
  <c r="I10" i="1"/>
  <c r="G10" i="1"/>
  <c r="E10" i="1"/>
  <c r="I9" i="1"/>
  <c r="G9" i="1"/>
  <c r="E9" i="1"/>
  <c r="H36" i="4"/>
  <c r="F36" i="4"/>
  <c r="L35" i="4"/>
  <c r="L13" i="3"/>
  <c r="L28" i="3"/>
  <c r="F37" i="2"/>
  <c r="L11" i="2"/>
  <c r="L22" i="2"/>
  <c r="L35" i="2"/>
  <c r="I27" i="2"/>
  <c r="H37" i="2"/>
  <c r="L26" i="2"/>
  <c r="L24" i="2"/>
  <c r="J37" i="2"/>
  <c r="G27" i="2"/>
  <c r="L23" i="2"/>
  <c r="D37" i="2"/>
  <c r="L10" i="2"/>
  <c r="L13" i="2"/>
  <c r="L32" i="1"/>
  <c r="J36" i="1"/>
  <c r="D36" i="4"/>
  <c r="L12" i="4"/>
  <c r="L26" i="4"/>
  <c r="L19" i="4"/>
  <c r="L36" i="2"/>
  <c r="E27" i="2"/>
  <c r="L27" i="2"/>
  <c r="L34" i="1"/>
  <c r="L35" i="1"/>
  <c r="H36" i="1"/>
  <c r="I27" i="1"/>
  <c r="L21" i="1"/>
  <c r="L25" i="1"/>
  <c r="L20" i="1"/>
  <c r="L24" i="1"/>
  <c r="L9" i="1"/>
  <c r="L12" i="1"/>
  <c r="F36" i="1"/>
  <c r="G27" i="1"/>
  <c r="L23" i="1"/>
  <c r="L33" i="1"/>
  <c r="D36" i="1"/>
  <c r="L11" i="1"/>
  <c r="L10" i="1"/>
  <c r="E27" i="1"/>
  <c r="L27" i="1"/>
  <c r="L13" i="1"/>
</calcChain>
</file>

<file path=xl/sharedStrings.xml><?xml version="1.0" encoding="utf-8"?>
<sst xmlns="http://schemas.openxmlformats.org/spreadsheetml/2006/main" count="411" uniqueCount="120">
  <si>
    <t>I SAVAITĖ</t>
  </si>
  <si>
    <t>Ketvirtadienis</t>
  </si>
  <si>
    <t>Rp.</t>
  </si>
  <si>
    <t>Patiekalo maistinė  vertė</t>
  </si>
  <si>
    <t>Energinė vertė, kcal</t>
  </si>
  <si>
    <t>Patiekalo pavadinimas</t>
  </si>
  <si>
    <t>Nr.</t>
  </si>
  <si>
    <t>išeiga</t>
  </si>
  <si>
    <t>Baltymai</t>
  </si>
  <si>
    <t>Riebalai</t>
  </si>
  <si>
    <t>Angliavandeniai</t>
  </si>
  <si>
    <t>g</t>
  </si>
  <si>
    <t xml:space="preserve">Varškė </t>
  </si>
  <si>
    <t xml:space="preserve">Sezoniniai vaisiai, uogos </t>
  </si>
  <si>
    <t>Obuolys</t>
  </si>
  <si>
    <t>Nesaldinta arbata</t>
  </si>
  <si>
    <t>Iš viso:</t>
  </si>
  <si>
    <t>PIETŪS 12:00 -13:00 val.</t>
  </si>
  <si>
    <t>Rp.Nr.</t>
  </si>
  <si>
    <t>Išeiga</t>
  </si>
  <si>
    <t>Patiekalo maistinė vertė, g</t>
  </si>
  <si>
    <t>baltymai</t>
  </si>
  <si>
    <t xml:space="preserve">riebalai </t>
  </si>
  <si>
    <t>angliavandeniai</t>
  </si>
  <si>
    <t>Energetinė vertė Kcal</t>
  </si>
  <si>
    <t>Nesaldintas jogurtas</t>
  </si>
  <si>
    <t>Viso grūdo ruginė duona</t>
  </si>
  <si>
    <t>Ruginė duona</t>
  </si>
  <si>
    <t>Žuvies</t>
  </si>
  <si>
    <t>Morkų</t>
  </si>
  <si>
    <t>SA 2</t>
  </si>
  <si>
    <t>Pekino kopūstas, poras</t>
  </si>
  <si>
    <t>Ypač tyra alyvuogių  aliejus</t>
  </si>
  <si>
    <t>VAKARIENĖ 15:00  - 16:00 val.</t>
  </si>
  <si>
    <t>Kiaušiniai</t>
  </si>
  <si>
    <t>G 1</t>
  </si>
  <si>
    <t>Arbata mėtų</t>
  </si>
  <si>
    <t>Iš viso (dienos davinio) :</t>
  </si>
  <si>
    <t>Direktorė</t>
  </si>
  <si>
    <t xml:space="preserve"> </t>
  </si>
  <si>
    <t>Audronė Tendzegolskienė</t>
  </si>
  <si>
    <t>Pirmadienis</t>
  </si>
  <si>
    <t>Tiršta manų košė su sviestu(82%)(tausojantis)</t>
  </si>
  <si>
    <t>K R-12</t>
  </si>
  <si>
    <t>PUSRYČIAI 8.30-9.00</t>
  </si>
  <si>
    <t>Cinasmonas su cukrumi</t>
  </si>
  <si>
    <t>Priešpiečiai 10.00-11.00 val.</t>
  </si>
  <si>
    <t>Žirnių sriuba (augalinis) (tausojantis)</t>
  </si>
  <si>
    <t>KR-15</t>
  </si>
  <si>
    <t>Grietinė 30 %</t>
  </si>
  <si>
    <t>Troškintas kiaulienos ir jautienos kukulaitis (tausojantis)</t>
  </si>
  <si>
    <t>KR-17</t>
  </si>
  <si>
    <t>Biri grikių košė su ypač tyru alyvuogių aliejumi (augalinis)(tausojantis)</t>
  </si>
  <si>
    <t>Baltagūžių kopūstų, morkų  salotos su agurkais.</t>
  </si>
  <si>
    <t>Vanduo su vaisiais</t>
  </si>
  <si>
    <t>Pieniška (2,5%) miežinių kruopų sriuba su sviestu 82 % (tausojantis)</t>
  </si>
  <si>
    <t>KR -19</t>
  </si>
  <si>
    <t>Antradienis</t>
  </si>
  <si>
    <t>Sviestas 82  %</t>
  </si>
  <si>
    <t>Burokėlių sriuba (augalinis) (tausojantis)</t>
  </si>
  <si>
    <t>Plovas su vištiena</t>
  </si>
  <si>
    <t>KR-5</t>
  </si>
  <si>
    <t>90/70</t>
  </si>
  <si>
    <t>Avižinių dribsnių košė su pienu (2,5%)</t>
  </si>
  <si>
    <t>KR-69</t>
  </si>
  <si>
    <t>Pomidorai</t>
  </si>
  <si>
    <t>Uogos</t>
  </si>
  <si>
    <t>Trečiadienis</t>
  </si>
  <si>
    <t>Omletas su skrebučiais</t>
  </si>
  <si>
    <t>K R-22</t>
  </si>
  <si>
    <t>Ankštiniai žali žirneliai</t>
  </si>
  <si>
    <t>Daržovių sriuba su kiaulienos frikadėlėmiss (tausojantis)</t>
  </si>
  <si>
    <t>KR-99</t>
  </si>
  <si>
    <t>Netikras zuikis (tausojantis)</t>
  </si>
  <si>
    <t>KR-26</t>
  </si>
  <si>
    <t>Virtos bulvės (augalinis)(tausojantis)</t>
  </si>
  <si>
    <t>Burokėlių ir konservuotų agurkų salotos</t>
  </si>
  <si>
    <t>KR-27</t>
  </si>
  <si>
    <t>Aliejaus padažas</t>
  </si>
  <si>
    <t>KR-66</t>
  </si>
  <si>
    <t>Bulviniai piršteliai (tausojantis)</t>
  </si>
  <si>
    <t>KR-30</t>
  </si>
  <si>
    <t>KR-31</t>
  </si>
  <si>
    <t>Tiršta grikių kruopų košė su pienu 2,5  % ir ir sviestu 82% (tausojantis)</t>
  </si>
  <si>
    <t>Trąputis su užtepu</t>
  </si>
  <si>
    <t>KR-32</t>
  </si>
  <si>
    <t>KR-2</t>
  </si>
  <si>
    <t>Pupelių sriuba (augalinis)(tausojantis)</t>
  </si>
  <si>
    <t>KR-34</t>
  </si>
  <si>
    <t>Troškinta vištienos krūtinėlė (tausojantis)</t>
  </si>
  <si>
    <t>KR-35</t>
  </si>
  <si>
    <t>Miežinių kruopų košė su sviestu 82 % (tausojantis)</t>
  </si>
  <si>
    <t>K 4/2</t>
  </si>
  <si>
    <t>Morkų salierų salotos (augalinis)</t>
  </si>
  <si>
    <t>KR-29</t>
  </si>
  <si>
    <t>Sklindžiai sui varške (9%)</t>
  </si>
  <si>
    <t>KR-39</t>
  </si>
  <si>
    <t>KR-70</t>
  </si>
  <si>
    <t>Penktadienis</t>
  </si>
  <si>
    <t>Ryžių košė su pienu(2,5%)sviestu(82%)ir obuoliais (tausojantis)</t>
  </si>
  <si>
    <t>KR-40</t>
  </si>
  <si>
    <t>Sumuštinis su fermentiniu sūriu</t>
  </si>
  <si>
    <t>KR-14</t>
  </si>
  <si>
    <t>Agurkinė sriuba (augalinis)(tausojantis)</t>
  </si>
  <si>
    <t>Kepti su garais menkės filė kukulaičiai</t>
  </si>
  <si>
    <t>KR-45</t>
  </si>
  <si>
    <t>Bulvių košė su sviestu (82%)(tausojantis)</t>
  </si>
  <si>
    <t>K R-43</t>
  </si>
  <si>
    <t>Baltų gūžinių kopūstų salotos su paprikomis</t>
  </si>
  <si>
    <t>KR-42</t>
  </si>
  <si>
    <t>KR-10</t>
  </si>
  <si>
    <t>KR-38</t>
  </si>
  <si>
    <t xml:space="preserve">Vanduo </t>
  </si>
  <si>
    <t>Vanduo</t>
  </si>
  <si>
    <t>Sausainiai 2 gaideliai</t>
  </si>
  <si>
    <t>Virti  varškėtukai (9%)(tausojantis)</t>
  </si>
  <si>
    <t xml:space="preserve">Uogos </t>
  </si>
  <si>
    <t>Bulviniai varškės (9%) virtinukai (tausojantis)</t>
  </si>
  <si>
    <t>Kefyras (2,5%)</t>
  </si>
  <si>
    <t>Konservuoti agurkai/Švž. Agurkai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</si>
</sst>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6" xfId="0" applyFont="1" applyBorder="1"/>
    <xf numFmtId="0" fontId="6" fillId="2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0" borderId="0" xfId="0" applyNumberFormat="1"/>
    <xf numFmtId="0" fontId="0" fillId="0" borderId="9" xfId="0" applyBorder="1" applyAlignment="1">
      <alignment wrapText="1"/>
    </xf>
    <xf numFmtId="0" fontId="7" fillId="0" borderId="9" xfId="0" applyFont="1" applyBorder="1" applyAlignment="1">
      <alignment horizontal="center" wrapText="1"/>
    </xf>
    <xf numFmtId="2" fontId="0" fillId="0" borderId="9" xfId="0" applyNumberForma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right"/>
    </xf>
    <xf numFmtId="2" fontId="3" fillId="0" borderId="9" xfId="0" applyNumberFormat="1" applyFont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0" fontId="6" fillId="0" borderId="9" xfId="0" applyFont="1" applyBorder="1"/>
    <xf numFmtId="0" fontId="6" fillId="0" borderId="7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9" xfId="0" applyBorder="1"/>
    <xf numFmtId="0" fontId="0" fillId="0" borderId="13" xfId="0" applyBorder="1" applyAlignment="1">
      <alignment wrapText="1"/>
    </xf>
    <xf numFmtId="0" fontId="5" fillId="0" borderId="12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2" fontId="5" fillId="0" borderId="0" xfId="0" applyNumberFormat="1" applyFont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2" fillId="0" borderId="0" xfId="0" applyFont="1"/>
    <xf numFmtId="0" fontId="0" fillId="0" borderId="11" xfId="0" applyBorder="1" applyAlignment="1">
      <alignment horizontal="left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2" fontId="0" fillId="0" borderId="0" xfId="0" applyNumberFormat="1" applyFill="1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9" xfId="0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/>
    <xf numFmtId="0" fontId="6" fillId="0" borderId="7" xfId="0" applyFont="1" applyBorder="1" applyAlignment="1">
      <alignment horizontal="center" wrapText="1"/>
    </xf>
    <xf numFmtId="0" fontId="0" fillId="0" borderId="13" xfId="0" applyBorder="1"/>
    <xf numFmtId="0" fontId="0" fillId="0" borderId="8" xfId="0" applyBorder="1"/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zoomScale="106" zoomScaleNormal="106" workbookViewId="0">
      <selection activeCell="R24" sqref="R24"/>
    </sheetView>
  </sheetViews>
  <sheetFormatPr defaultRowHeight="15" x14ac:dyDescent="0.25"/>
  <cols>
    <col min="1" max="1" width="38.28515625" customWidth="1"/>
    <col min="2" max="2" width="7.42578125" style="2" customWidth="1"/>
    <col min="3" max="3" width="6.5703125" style="2" customWidth="1"/>
    <col min="4" max="4" width="9.85546875" style="2" customWidth="1"/>
    <col min="5" max="5" width="9.85546875" style="3" hidden="1" customWidth="1"/>
    <col min="6" max="6" width="9.42578125" style="2" customWidth="1"/>
    <col min="7" max="7" width="9.42578125" style="3" hidden="1" customWidth="1"/>
    <col min="8" max="8" width="9.85546875" style="2" customWidth="1"/>
    <col min="9" max="9" width="9.85546875" style="3" hidden="1" customWidth="1"/>
    <col min="10" max="10" width="10.85546875" style="2" customWidth="1"/>
    <col min="11" max="11" width="26.42578125" hidden="1" customWidth="1"/>
    <col min="12" max="12" width="0" hidden="1" customWidth="1"/>
  </cols>
  <sheetData>
    <row r="1" spans="1:22" ht="18.75" x14ac:dyDescent="0.3">
      <c r="A1" s="1" t="s">
        <v>0</v>
      </c>
      <c r="C1" s="2">
        <v>1</v>
      </c>
    </row>
    <row r="2" spans="1:22" x14ac:dyDescent="0.25">
      <c r="A2" s="59" t="s">
        <v>41</v>
      </c>
    </row>
    <row r="3" spans="1:22" x14ac:dyDescent="0.25">
      <c r="A3" s="4"/>
    </row>
    <row r="4" spans="1:22" ht="15" customHeight="1" x14ac:dyDescent="0.25">
      <c r="A4" s="85" t="s">
        <v>44</v>
      </c>
      <c r="B4" s="86"/>
      <c r="C4" s="86"/>
      <c r="D4" s="86"/>
      <c r="E4" s="86"/>
      <c r="F4" s="86"/>
      <c r="G4" s="86"/>
      <c r="H4" s="86"/>
      <c r="I4" s="86"/>
      <c r="J4" s="87"/>
    </row>
    <row r="5" spans="1:22" ht="2.25" hidden="1" customHeight="1" x14ac:dyDescent="0.25">
      <c r="A5" s="5"/>
      <c r="B5" s="6"/>
      <c r="C5" s="6"/>
      <c r="D5" s="7"/>
      <c r="E5" s="8"/>
      <c r="F5" s="7"/>
      <c r="G5" s="8"/>
      <c r="H5" s="7"/>
      <c r="I5" s="9"/>
      <c r="J5" s="10"/>
    </row>
    <row r="6" spans="1:22" ht="15.75" x14ac:dyDescent="0.25">
      <c r="A6" s="11"/>
      <c r="B6" s="12" t="s">
        <v>2</v>
      </c>
      <c r="C6" s="13"/>
      <c r="D6" s="88" t="s">
        <v>3</v>
      </c>
      <c r="E6" s="88"/>
      <c r="F6" s="88"/>
      <c r="G6" s="88"/>
      <c r="H6" s="89"/>
      <c r="I6" s="14"/>
      <c r="J6" s="76" t="s">
        <v>4</v>
      </c>
    </row>
    <row r="7" spans="1:22" ht="15" customHeight="1" x14ac:dyDescent="0.25">
      <c r="A7" s="11" t="s">
        <v>5</v>
      </c>
      <c r="B7" s="15" t="s">
        <v>6</v>
      </c>
      <c r="C7" s="16" t="s">
        <v>7</v>
      </c>
      <c r="D7" s="17" t="s">
        <v>8</v>
      </c>
      <c r="E7" s="18"/>
      <c r="F7" s="17" t="s">
        <v>9</v>
      </c>
      <c r="G7" s="18"/>
      <c r="H7" s="19" t="s">
        <v>10</v>
      </c>
      <c r="I7" s="20"/>
      <c r="J7" s="90"/>
    </row>
    <row r="8" spans="1:22" x14ac:dyDescent="0.25">
      <c r="A8" s="16"/>
      <c r="B8" s="16"/>
      <c r="C8" s="16" t="s">
        <v>11</v>
      </c>
      <c r="D8" s="16" t="s">
        <v>11</v>
      </c>
      <c r="E8" s="21"/>
      <c r="F8" s="16" t="s">
        <v>11</v>
      </c>
      <c r="G8" s="21"/>
      <c r="H8" s="16" t="s">
        <v>11</v>
      </c>
      <c r="I8" s="21"/>
      <c r="J8" s="16"/>
    </row>
    <row r="9" spans="1:22" ht="30" x14ac:dyDescent="0.25">
      <c r="A9" s="22" t="s">
        <v>42</v>
      </c>
      <c r="B9" s="23" t="s">
        <v>43</v>
      </c>
      <c r="C9" s="15">
        <v>200</v>
      </c>
      <c r="D9" s="24">
        <v>5.67</v>
      </c>
      <c r="E9" s="25">
        <f>D9*4</f>
        <v>22.68</v>
      </c>
      <c r="F9" s="24">
        <v>14.81</v>
      </c>
      <c r="G9" s="25">
        <f>F9*9</f>
        <v>133.29</v>
      </c>
      <c r="H9" s="24">
        <v>25.65</v>
      </c>
      <c r="I9" s="25">
        <f>H9*4</f>
        <v>102.6</v>
      </c>
      <c r="J9" s="24">
        <v>258.57</v>
      </c>
      <c r="L9" s="26">
        <f>E9+G9+I9</f>
        <v>258.57</v>
      </c>
      <c r="N9" s="64"/>
      <c r="O9" s="65"/>
      <c r="P9" s="67"/>
      <c r="Q9" s="67"/>
      <c r="R9" s="67"/>
      <c r="S9" s="67"/>
      <c r="T9" s="67"/>
      <c r="U9" s="67"/>
      <c r="V9" s="66"/>
    </row>
    <row r="10" spans="1:22" x14ac:dyDescent="0.25">
      <c r="A10" s="27" t="s">
        <v>45</v>
      </c>
      <c r="B10" s="16"/>
      <c r="C10" s="15">
        <v>3</v>
      </c>
      <c r="D10" s="24">
        <v>0</v>
      </c>
      <c r="E10" s="25">
        <f t="shared" ref="E10:E11" si="0">D10*4</f>
        <v>0</v>
      </c>
      <c r="F10" s="24">
        <v>0</v>
      </c>
      <c r="G10" s="25">
        <f t="shared" ref="G10:G11" si="1">F10*9</f>
        <v>0</v>
      </c>
      <c r="H10" s="24">
        <v>2</v>
      </c>
      <c r="I10" s="25">
        <f t="shared" ref="I10:I11" si="2">H10*4</f>
        <v>8</v>
      </c>
      <c r="J10" s="24">
        <v>8</v>
      </c>
      <c r="L10" s="26">
        <f t="shared" ref="L10:L12" si="3">E10+G10+I10</f>
        <v>8</v>
      </c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.75" customHeight="1" x14ac:dyDescent="0.25">
      <c r="A11" s="27" t="s">
        <v>15</v>
      </c>
      <c r="B11" s="28"/>
      <c r="C11" s="16">
        <v>200</v>
      </c>
      <c r="D11" s="29">
        <v>0</v>
      </c>
      <c r="E11" s="25">
        <f t="shared" si="0"/>
        <v>0</v>
      </c>
      <c r="F11" s="29">
        <v>0</v>
      </c>
      <c r="G11" s="25">
        <f t="shared" si="1"/>
        <v>0</v>
      </c>
      <c r="H11" s="29">
        <v>0</v>
      </c>
      <c r="I11" s="25">
        <f t="shared" si="2"/>
        <v>0</v>
      </c>
      <c r="J11" s="29">
        <v>0</v>
      </c>
      <c r="K11" t="s">
        <v>12</v>
      </c>
      <c r="L11" s="26">
        <f t="shared" si="3"/>
        <v>0</v>
      </c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.75" customHeight="1" x14ac:dyDescent="0.25">
      <c r="A12" s="30"/>
      <c r="B12" s="16"/>
      <c r="C12" s="15"/>
      <c r="D12" s="24"/>
      <c r="E12" s="25"/>
      <c r="F12" s="24"/>
      <c r="G12" s="25"/>
      <c r="H12" s="24"/>
      <c r="I12" s="25"/>
      <c r="J12" s="24"/>
      <c r="K12" t="s">
        <v>14</v>
      </c>
      <c r="L12" s="26">
        <f t="shared" si="3"/>
        <v>0</v>
      </c>
      <c r="N12" s="66"/>
      <c r="O12" s="66"/>
      <c r="P12" s="66"/>
      <c r="Q12" s="66"/>
      <c r="R12" s="66"/>
      <c r="S12" s="66"/>
      <c r="T12" s="66"/>
      <c r="U12" s="66"/>
      <c r="V12" s="66"/>
    </row>
    <row r="13" spans="1:22" x14ac:dyDescent="0.25">
      <c r="A13" s="31" t="s">
        <v>16</v>
      </c>
      <c r="B13" s="16"/>
      <c r="C13" s="16"/>
      <c r="D13" s="32">
        <f>SUM(D9:D12)</f>
        <v>5.67</v>
      </c>
      <c r="E13" s="33"/>
      <c r="F13" s="32">
        <f>SUM(F9:F12)</f>
        <v>14.81</v>
      </c>
      <c r="G13" s="33"/>
      <c r="H13" s="32">
        <f>SUM(H9:H12)</f>
        <v>27.65</v>
      </c>
      <c r="I13" s="33"/>
      <c r="J13" s="32">
        <f>SUM(J9:J12)</f>
        <v>266.57</v>
      </c>
      <c r="L13" s="26">
        <f>SUM(L9:L12)</f>
        <v>266.57</v>
      </c>
    </row>
    <row r="14" spans="1:22" x14ac:dyDescent="0.25">
      <c r="A14" s="83" t="s">
        <v>46</v>
      </c>
      <c r="B14" s="84"/>
      <c r="C14" s="84"/>
      <c r="D14" s="84"/>
      <c r="E14" s="84"/>
      <c r="F14" s="84"/>
      <c r="G14" s="84"/>
      <c r="H14" s="84"/>
      <c r="I14" s="84"/>
      <c r="J14" s="84"/>
      <c r="L14" s="26"/>
    </row>
    <row r="15" spans="1:22" ht="16.5" customHeight="1" x14ac:dyDescent="0.25">
      <c r="A15" s="60" t="s">
        <v>13</v>
      </c>
      <c r="B15" s="16"/>
      <c r="C15" s="61">
        <v>150</v>
      </c>
      <c r="D15" s="62">
        <v>1.2150000000000001</v>
      </c>
      <c r="E15" s="63"/>
      <c r="F15" s="62">
        <v>0.51</v>
      </c>
      <c r="G15" s="63"/>
      <c r="H15" s="62">
        <v>19.32</v>
      </c>
      <c r="I15" s="63"/>
      <c r="J15" s="62">
        <v>86.73</v>
      </c>
      <c r="L15" s="26"/>
    </row>
    <row r="16" spans="1:22" ht="21" customHeight="1" x14ac:dyDescent="0.25">
      <c r="A16" s="34"/>
      <c r="B16" s="35"/>
      <c r="C16" s="91" t="s">
        <v>17</v>
      </c>
      <c r="D16" s="91"/>
      <c r="E16" s="91"/>
      <c r="F16" s="91"/>
      <c r="G16" s="91"/>
      <c r="H16" s="91"/>
      <c r="I16" s="91"/>
      <c r="J16" s="91"/>
    </row>
    <row r="17" spans="1:22" ht="15.75" x14ac:dyDescent="0.25">
      <c r="A17" s="36"/>
      <c r="B17" s="76" t="s">
        <v>18</v>
      </c>
      <c r="C17" s="92" t="s">
        <v>19</v>
      </c>
      <c r="D17" s="81" t="s">
        <v>20</v>
      </c>
      <c r="E17" s="81"/>
      <c r="F17" s="81"/>
      <c r="G17" s="81"/>
      <c r="H17" s="81"/>
      <c r="I17" s="38"/>
      <c r="J17" s="39"/>
    </row>
    <row r="18" spans="1:22" ht="15.75" x14ac:dyDescent="0.25">
      <c r="A18" s="36" t="s">
        <v>5</v>
      </c>
      <c r="B18" s="77"/>
      <c r="C18" s="78"/>
      <c r="D18" s="16" t="s">
        <v>21</v>
      </c>
      <c r="E18" s="18"/>
      <c r="F18" s="17" t="s">
        <v>22</v>
      </c>
      <c r="G18" s="18"/>
      <c r="H18" s="17" t="s">
        <v>23</v>
      </c>
      <c r="I18" s="40"/>
      <c r="J18" s="93" t="s">
        <v>24</v>
      </c>
    </row>
    <row r="19" spans="1:22" x14ac:dyDescent="0.25">
      <c r="A19" s="16"/>
      <c r="B19" s="78"/>
      <c r="C19" s="16" t="s">
        <v>11</v>
      </c>
      <c r="D19" s="16" t="s">
        <v>11</v>
      </c>
      <c r="E19" s="21"/>
      <c r="F19" s="16" t="s">
        <v>11</v>
      </c>
      <c r="G19" s="21"/>
      <c r="H19" s="16" t="s">
        <v>11</v>
      </c>
      <c r="I19" s="41"/>
      <c r="J19" s="94"/>
    </row>
    <row r="20" spans="1:22" ht="24.75" customHeight="1" x14ac:dyDescent="0.25">
      <c r="A20" s="27" t="s">
        <v>47</v>
      </c>
      <c r="B20" s="16" t="s">
        <v>48</v>
      </c>
      <c r="C20" s="16">
        <v>150</v>
      </c>
      <c r="D20" s="16">
        <v>5.07</v>
      </c>
      <c r="E20" s="25">
        <f t="shared" ref="E20:E26" si="4">D20*4</f>
        <v>20.28</v>
      </c>
      <c r="F20" s="16">
        <v>3.35</v>
      </c>
      <c r="G20" s="25">
        <f t="shared" ref="G20:G26" si="5">F20*9</f>
        <v>30.150000000000002</v>
      </c>
      <c r="H20" s="16">
        <v>13.48</v>
      </c>
      <c r="I20" s="25">
        <f t="shared" ref="I20:I26" si="6">H20*4</f>
        <v>53.92</v>
      </c>
      <c r="J20" s="16">
        <v>104.35</v>
      </c>
      <c r="L20" s="26">
        <f>E20+G20+I20</f>
        <v>104.35000000000001</v>
      </c>
    </row>
    <row r="21" spans="1:22" ht="23.25" customHeight="1" x14ac:dyDescent="0.25">
      <c r="A21" s="27" t="s">
        <v>49</v>
      </c>
      <c r="B21" s="28"/>
      <c r="C21" s="16">
        <v>10</v>
      </c>
      <c r="D21" s="29">
        <v>0.26</v>
      </c>
      <c r="E21" s="25">
        <f t="shared" si="4"/>
        <v>1.04</v>
      </c>
      <c r="F21" s="29">
        <v>3</v>
      </c>
      <c r="G21" s="25">
        <f t="shared" si="5"/>
        <v>27</v>
      </c>
      <c r="H21" s="29">
        <v>0.26</v>
      </c>
      <c r="I21" s="25">
        <f t="shared" si="6"/>
        <v>1.04</v>
      </c>
      <c r="J21" s="29">
        <v>29.11</v>
      </c>
      <c r="K21" t="s">
        <v>25</v>
      </c>
      <c r="L21" s="26">
        <f t="shared" ref="L21:L26" si="7">E21+G21+I21</f>
        <v>29.08</v>
      </c>
    </row>
    <row r="22" spans="1:22" ht="21.75" customHeight="1" x14ac:dyDescent="0.25">
      <c r="A22" s="27" t="s">
        <v>26</v>
      </c>
      <c r="B22" s="27"/>
      <c r="C22" s="16">
        <v>20</v>
      </c>
      <c r="D22" s="16">
        <v>1.1200000000000001</v>
      </c>
      <c r="E22" s="25">
        <f t="shared" si="4"/>
        <v>4.4800000000000004</v>
      </c>
      <c r="F22" s="16">
        <v>0.22</v>
      </c>
      <c r="G22" s="25">
        <f t="shared" si="5"/>
        <v>1.98</v>
      </c>
      <c r="H22" s="29">
        <v>8.66</v>
      </c>
      <c r="I22" s="25">
        <f t="shared" si="6"/>
        <v>34.64</v>
      </c>
      <c r="J22" s="29">
        <v>41.1</v>
      </c>
      <c r="K22" t="s">
        <v>27</v>
      </c>
      <c r="L22" s="26">
        <f t="shared" si="7"/>
        <v>41.1</v>
      </c>
    </row>
    <row r="23" spans="1:22" ht="31.5" customHeight="1" x14ac:dyDescent="0.25">
      <c r="A23" s="27" t="s">
        <v>50</v>
      </c>
      <c r="B23" s="16" t="s">
        <v>51</v>
      </c>
      <c r="C23" s="16">
        <v>80</v>
      </c>
      <c r="D23" s="29">
        <v>14.21</v>
      </c>
      <c r="E23" s="25">
        <f t="shared" si="4"/>
        <v>56.84</v>
      </c>
      <c r="F23" s="29">
        <v>7.36</v>
      </c>
      <c r="G23" s="25">
        <f t="shared" si="5"/>
        <v>66.240000000000009</v>
      </c>
      <c r="H23" s="29">
        <v>11.77</v>
      </c>
      <c r="I23" s="25">
        <f t="shared" si="6"/>
        <v>47.08</v>
      </c>
      <c r="J23" s="29">
        <v>170.16</v>
      </c>
      <c r="K23" t="s">
        <v>28</v>
      </c>
      <c r="L23" s="26">
        <f t="shared" si="7"/>
        <v>170.16000000000003</v>
      </c>
      <c r="M23" s="42"/>
      <c r="N23" s="42"/>
      <c r="O23" s="42"/>
      <c r="P23" s="42"/>
      <c r="Q23" s="42"/>
    </row>
    <row r="24" spans="1:22" ht="31.5" customHeight="1" x14ac:dyDescent="0.25">
      <c r="A24" s="27" t="s">
        <v>52</v>
      </c>
      <c r="B24" s="16" t="s">
        <v>51</v>
      </c>
      <c r="C24" s="16">
        <v>50</v>
      </c>
      <c r="D24" s="29">
        <v>2.19</v>
      </c>
      <c r="E24" s="25">
        <f t="shared" si="4"/>
        <v>8.76</v>
      </c>
      <c r="F24" s="29">
        <v>1.95</v>
      </c>
      <c r="G24" s="25">
        <f t="shared" si="5"/>
        <v>17.55</v>
      </c>
      <c r="H24" s="29">
        <v>16.64</v>
      </c>
      <c r="I24" s="25">
        <f t="shared" si="6"/>
        <v>66.56</v>
      </c>
      <c r="J24" s="29">
        <v>92.87</v>
      </c>
      <c r="K24" t="s">
        <v>29</v>
      </c>
      <c r="L24" s="26">
        <f t="shared" si="7"/>
        <v>92.87</v>
      </c>
      <c r="M24" s="42"/>
      <c r="N24" s="26"/>
      <c r="O24" s="26"/>
      <c r="P24" s="26"/>
      <c r="Q24" s="26"/>
    </row>
    <row r="25" spans="1:22" ht="30" x14ac:dyDescent="0.25">
      <c r="A25" s="27" t="s">
        <v>53</v>
      </c>
      <c r="B25" s="16" t="s">
        <v>30</v>
      </c>
      <c r="C25" s="16">
        <v>75</v>
      </c>
      <c r="D25" s="29">
        <v>1.08</v>
      </c>
      <c r="E25" s="25">
        <f t="shared" si="4"/>
        <v>4.32</v>
      </c>
      <c r="F25" s="29">
        <v>6.72</v>
      </c>
      <c r="G25" s="25">
        <f t="shared" si="5"/>
        <v>60.48</v>
      </c>
      <c r="H25" s="29">
        <v>3.84</v>
      </c>
      <c r="I25" s="25">
        <f t="shared" si="6"/>
        <v>15.36</v>
      </c>
      <c r="J25" s="29">
        <v>80.16</v>
      </c>
      <c r="K25" t="s">
        <v>31</v>
      </c>
      <c r="L25" s="26">
        <f t="shared" si="7"/>
        <v>80.16</v>
      </c>
      <c r="M25" s="42"/>
    </row>
    <row r="26" spans="1:22" ht="19.5" customHeight="1" x14ac:dyDescent="0.25">
      <c r="A26" s="44" t="s">
        <v>54</v>
      </c>
      <c r="B26" s="16"/>
      <c r="C26" s="16">
        <v>150</v>
      </c>
      <c r="D26" s="29">
        <v>0</v>
      </c>
      <c r="E26" s="25">
        <f t="shared" si="4"/>
        <v>0</v>
      </c>
      <c r="F26" s="29">
        <v>0</v>
      </c>
      <c r="G26" s="25">
        <f t="shared" si="5"/>
        <v>0</v>
      </c>
      <c r="H26" s="29">
        <v>0</v>
      </c>
      <c r="I26" s="25">
        <f t="shared" si="6"/>
        <v>0</v>
      </c>
      <c r="J26" s="29">
        <v>0</v>
      </c>
      <c r="K26" t="s">
        <v>32</v>
      </c>
      <c r="L26" s="26">
        <f t="shared" si="7"/>
        <v>0</v>
      </c>
    </row>
    <row r="27" spans="1:22" ht="17.25" customHeight="1" x14ac:dyDescent="0.25">
      <c r="A27" s="31" t="s">
        <v>16</v>
      </c>
      <c r="B27" s="16"/>
      <c r="C27" s="16"/>
      <c r="D27" s="32">
        <f t="shared" ref="D27:J27" si="8">SUM(D20:D26)</f>
        <v>23.93</v>
      </c>
      <c r="E27" s="33">
        <f t="shared" si="8"/>
        <v>95.72</v>
      </c>
      <c r="F27" s="32">
        <f t="shared" si="8"/>
        <v>22.599999999999998</v>
      </c>
      <c r="G27" s="33">
        <f t="shared" si="8"/>
        <v>203.4</v>
      </c>
      <c r="H27" s="32">
        <f t="shared" si="8"/>
        <v>54.650000000000006</v>
      </c>
      <c r="I27" s="33">
        <f t="shared" si="8"/>
        <v>218.60000000000002</v>
      </c>
      <c r="J27" s="32">
        <f t="shared" si="8"/>
        <v>517.75</v>
      </c>
      <c r="L27" s="26">
        <f>E27+G27+I27</f>
        <v>517.72</v>
      </c>
    </row>
    <row r="28" spans="1:22" ht="21" customHeight="1" x14ac:dyDescent="0.25">
      <c r="A28" s="34"/>
      <c r="B28" s="35"/>
      <c r="C28" s="45"/>
      <c r="D28" s="45"/>
      <c r="E28" s="46"/>
      <c r="F28" s="47" t="s">
        <v>33</v>
      </c>
      <c r="G28" s="46"/>
      <c r="H28" s="48"/>
      <c r="I28" s="46"/>
      <c r="J28" s="49"/>
    </row>
    <row r="29" spans="1:22" ht="15.75" x14ac:dyDescent="0.25">
      <c r="A29" s="36"/>
      <c r="B29" s="76" t="s">
        <v>18</v>
      </c>
      <c r="C29" s="79" t="s">
        <v>19</v>
      </c>
      <c r="D29" s="81" t="s">
        <v>20</v>
      </c>
      <c r="E29" s="81"/>
      <c r="F29" s="81"/>
      <c r="G29" s="81"/>
      <c r="H29" s="81"/>
      <c r="I29" s="38"/>
      <c r="J29" s="39"/>
    </row>
    <row r="30" spans="1:22" ht="15.75" x14ac:dyDescent="0.25">
      <c r="A30" s="36" t="s">
        <v>5</v>
      </c>
      <c r="B30" s="77"/>
      <c r="C30" s="80"/>
      <c r="D30" s="16" t="s">
        <v>21</v>
      </c>
      <c r="E30" s="18"/>
      <c r="F30" s="17" t="s">
        <v>22</v>
      </c>
      <c r="G30" s="18"/>
      <c r="H30" s="17" t="s">
        <v>23</v>
      </c>
      <c r="I30" s="40"/>
      <c r="J30" s="82" t="s">
        <v>24</v>
      </c>
    </row>
    <row r="31" spans="1:22" x14ac:dyDescent="0.25">
      <c r="A31" s="16"/>
      <c r="B31" s="78"/>
      <c r="C31" s="16" t="s">
        <v>11</v>
      </c>
      <c r="D31" s="16" t="s">
        <v>11</v>
      </c>
      <c r="E31" s="21"/>
      <c r="F31" s="16" t="s">
        <v>11</v>
      </c>
      <c r="G31" s="21"/>
      <c r="H31" s="16" t="s">
        <v>11</v>
      </c>
      <c r="I31" s="50"/>
      <c r="J31" s="80"/>
    </row>
    <row r="32" spans="1:22" ht="30" customHeight="1" x14ac:dyDescent="0.25">
      <c r="A32" s="27" t="s">
        <v>55</v>
      </c>
      <c r="B32" s="16" t="s">
        <v>56</v>
      </c>
      <c r="C32" s="16">
        <v>250</v>
      </c>
      <c r="D32" s="16">
        <v>5.89</v>
      </c>
      <c r="E32" s="25">
        <f t="shared" ref="E32:E35" si="9">D32*4</f>
        <v>23.56</v>
      </c>
      <c r="F32" s="16">
        <v>7.43</v>
      </c>
      <c r="G32" s="25">
        <f t="shared" ref="G32:G35" si="10">F32*9</f>
        <v>66.87</v>
      </c>
      <c r="H32" s="16">
        <v>17.82</v>
      </c>
      <c r="I32" s="25">
        <f t="shared" ref="I32:I35" si="11">H32*4</f>
        <v>71.28</v>
      </c>
      <c r="J32" s="16">
        <v>161.75</v>
      </c>
      <c r="K32" t="s">
        <v>34</v>
      </c>
      <c r="L32" s="26">
        <f>E32+G32+I32</f>
        <v>161.71</v>
      </c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3.25" customHeight="1" x14ac:dyDescent="0.25">
      <c r="A33" s="68" t="s">
        <v>114</v>
      </c>
      <c r="B33" s="68"/>
      <c r="C33" s="16">
        <v>40</v>
      </c>
      <c r="D33" s="16">
        <v>3.04</v>
      </c>
      <c r="E33" s="24">
        <f t="shared" si="9"/>
        <v>12.16</v>
      </c>
      <c r="F33" s="16">
        <v>5.12</v>
      </c>
      <c r="G33" s="24">
        <f t="shared" si="10"/>
        <v>46.08</v>
      </c>
      <c r="H33" s="29">
        <v>27.9</v>
      </c>
      <c r="I33" s="24">
        <f t="shared" si="11"/>
        <v>111.6</v>
      </c>
      <c r="J33" s="29">
        <v>170</v>
      </c>
      <c r="L33" s="26">
        <f t="shared" ref="L33:L35" si="12">E33+G33+I33</f>
        <v>169.83999999999997</v>
      </c>
      <c r="N33" s="64"/>
      <c r="O33" s="64"/>
      <c r="P33" s="67"/>
      <c r="Q33" s="73"/>
      <c r="R33" s="67"/>
      <c r="S33" s="73"/>
      <c r="T33" s="67"/>
      <c r="U33" s="64"/>
      <c r="V33" s="66"/>
    </row>
    <row r="34" spans="1:22" ht="20.25" customHeight="1" x14ac:dyDescent="0.25">
      <c r="A34" s="43" t="s">
        <v>15</v>
      </c>
      <c r="B34" s="16" t="s">
        <v>110</v>
      </c>
      <c r="C34" s="16">
        <v>150</v>
      </c>
      <c r="D34" s="29">
        <v>0</v>
      </c>
      <c r="E34" s="25">
        <f t="shared" si="9"/>
        <v>0</v>
      </c>
      <c r="F34" s="29">
        <v>0</v>
      </c>
      <c r="G34" s="25">
        <f t="shared" si="10"/>
        <v>0</v>
      </c>
      <c r="H34" s="29">
        <v>0</v>
      </c>
      <c r="I34" s="25">
        <f t="shared" si="11"/>
        <v>0</v>
      </c>
      <c r="J34" s="29">
        <v>0</v>
      </c>
      <c r="K34" t="s">
        <v>36</v>
      </c>
      <c r="L34" s="26">
        <f t="shared" si="12"/>
        <v>0</v>
      </c>
      <c r="N34" s="66"/>
      <c r="O34" s="66"/>
      <c r="P34" s="74"/>
      <c r="Q34" s="74"/>
      <c r="R34" s="74"/>
      <c r="S34" s="74"/>
      <c r="T34" s="74"/>
      <c r="U34" s="66"/>
      <c r="V34" s="66"/>
    </row>
    <row r="35" spans="1:22" x14ac:dyDescent="0.25">
      <c r="A35" s="31" t="s">
        <v>16</v>
      </c>
      <c r="B35" s="16"/>
      <c r="C35" s="16"/>
      <c r="D35" s="32">
        <f>SUM(D32:D34)</f>
        <v>8.93</v>
      </c>
      <c r="E35" s="25">
        <f t="shared" si="9"/>
        <v>35.72</v>
      </c>
      <c r="F35" s="32">
        <f>SUM(F32:F34)</f>
        <v>12.55</v>
      </c>
      <c r="G35" s="25">
        <f t="shared" si="10"/>
        <v>112.95</v>
      </c>
      <c r="H35" s="32">
        <f>SUM(H32:H34)</f>
        <v>45.72</v>
      </c>
      <c r="I35" s="25">
        <f t="shared" si="11"/>
        <v>182.88</v>
      </c>
      <c r="J35" s="32">
        <f>SUM(J32:J34)</f>
        <v>331.75</v>
      </c>
      <c r="L35" s="26">
        <f t="shared" si="12"/>
        <v>331.55</v>
      </c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15.75" x14ac:dyDescent="0.25">
      <c r="A36" s="51" t="s">
        <v>37</v>
      </c>
      <c r="B36" s="52"/>
      <c r="C36" s="52"/>
      <c r="D36" s="53">
        <f>+D13+D27+D35</f>
        <v>38.53</v>
      </c>
      <c r="E36" s="54"/>
      <c r="F36" s="53">
        <f>+F13+F27+F35</f>
        <v>49.959999999999994</v>
      </c>
      <c r="G36" s="54"/>
      <c r="H36" s="53">
        <f>+H13+H27+H35</f>
        <v>128.02000000000001</v>
      </c>
      <c r="I36" s="54"/>
      <c r="J36" s="53">
        <f>+J13+J27+J35+J15</f>
        <v>1202.8</v>
      </c>
    </row>
    <row r="37" spans="1:22" ht="15.75" x14ac:dyDescent="0.25">
      <c r="A37" s="55"/>
      <c r="B37" s="48"/>
      <c r="C37" s="48"/>
      <c r="D37" s="56"/>
      <c r="E37" s="57"/>
      <c r="F37" s="56"/>
      <c r="G37" s="57"/>
      <c r="H37" s="56"/>
      <c r="I37" s="57"/>
      <c r="J37" s="56"/>
    </row>
    <row r="38" spans="1:22" ht="15.75" x14ac:dyDescent="0.25">
      <c r="A38" s="55"/>
      <c r="B38" s="48"/>
      <c r="C38" s="48"/>
      <c r="D38" s="56"/>
      <c r="E38" s="57"/>
      <c r="F38" s="56"/>
      <c r="G38" s="57"/>
      <c r="H38" s="56"/>
      <c r="I38" s="57"/>
      <c r="J38" s="56"/>
    </row>
    <row r="39" spans="1:22" x14ac:dyDescent="0.25">
      <c r="A39" t="s">
        <v>38</v>
      </c>
      <c r="L39" t="s">
        <v>39</v>
      </c>
    </row>
    <row r="40" spans="1:22" x14ac:dyDescent="0.25">
      <c r="A40" t="s">
        <v>40</v>
      </c>
      <c r="D40" s="42"/>
      <c r="E40" s="58"/>
      <c r="F40" s="42"/>
      <c r="G40" s="58"/>
      <c r="H40" s="42"/>
      <c r="I40" s="58"/>
      <c r="J40" s="42"/>
    </row>
  </sheetData>
  <mergeCells count="13">
    <mergeCell ref="A4:J4"/>
    <mergeCell ref="D6:H6"/>
    <mergeCell ref="J6:J7"/>
    <mergeCell ref="C16:J16"/>
    <mergeCell ref="B17:B19"/>
    <mergeCell ref="C17:C18"/>
    <mergeCell ref="D17:H17"/>
    <mergeCell ref="J18:J19"/>
    <mergeCell ref="B29:B31"/>
    <mergeCell ref="C29:C30"/>
    <mergeCell ref="D29:H29"/>
    <mergeCell ref="J30:J31"/>
    <mergeCell ref="A14:J14"/>
  </mergeCells>
  <pageMargins left="0.25" right="0.25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opLeftCell="A25" workbookViewId="0">
      <selection activeCell="J34" sqref="J34"/>
    </sheetView>
  </sheetViews>
  <sheetFormatPr defaultRowHeight="15" x14ac:dyDescent="0.25"/>
  <cols>
    <col min="1" max="1" width="38.28515625" customWidth="1"/>
    <col min="2" max="2" width="7.42578125" style="2" customWidth="1"/>
    <col min="3" max="3" width="6.5703125" style="2" customWidth="1"/>
    <col min="4" max="4" width="9.85546875" style="2" customWidth="1"/>
    <col min="5" max="5" width="9.85546875" style="3" hidden="1" customWidth="1"/>
    <col min="6" max="6" width="9.42578125" style="2" customWidth="1"/>
    <col min="7" max="7" width="9.42578125" style="3" hidden="1" customWidth="1"/>
    <col min="8" max="8" width="9.85546875" style="2" customWidth="1"/>
    <col min="9" max="9" width="9.85546875" style="3" hidden="1" customWidth="1"/>
    <col min="10" max="10" width="10.85546875" style="2" customWidth="1"/>
    <col min="11" max="11" width="26.42578125" hidden="1" customWidth="1"/>
    <col min="12" max="12" width="0" hidden="1" customWidth="1"/>
  </cols>
  <sheetData>
    <row r="1" spans="1:22" ht="18.75" x14ac:dyDescent="0.3">
      <c r="A1" s="1" t="s">
        <v>0</v>
      </c>
      <c r="C1" s="2">
        <v>2</v>
      </c>
    </row>
    <row r="2" spans="1:22" x14ac:dyDescent="0.25">
      <c r="A2" s="59" t="s">
        <v>57</v>
      </c>
    </row>
    <row r="3" spans="1:22" x14ac:dyDescent="0.25">
      <c r="A3" s="4"/>
    </row>
    <row r="4" spans="1:22" ht="15" customHeight="1" x14ac:dyDescent="0.25">
      <c r="A4" s="85" t="s">
        <v>44</v>
      </c>
      <c r="B4" s="86"/>
      <c r="C4" s="86"/>
      <c r="D4" s="86"/>
      <c r="E4" s="86"/>
      <c r="F4" s="86"/>
      <c r="G4" s="86"/>
      <c r="H4" s="86"/>
      <c r="I4" s="86"/>
      <c r="J4" s="87"/>
    </row>
    <row r="5" spans="1:22" ht="2.25" hidden="1" customHeight="1" x14ac:dyDescent="0.25">
      <c r="A5" s="5"/>
      <c r="B5" s="6"/>
      <c r="C5" s="6"/>
      <c r="D5" s="7"/>
      <c r="E5" s="8"/>
      <c r="F5" s="7"/>
      <c r="G5" s="8"/>
      <c r="H5" s="7"/>
      <c r="I5" s="9"/>
      <c r="J5" s="10"/>
    </row>
    <row r="6" spans="1:22" ht="15.75" x14ac:dyDescent="0.25">
      <c r="A6" s="11"/>
      <c r="B6" s="12" t="s">
        <v>2</v>
      </c>
      <c r="C6" s="13"/>
      <c r="D6" s="88" t="s">
        <v>3</v>
      </c>
      <c r="E6" s="88"/>
      <c r="F6" s="88"/>
      <c r="G6" s="88"/>
      <c r="H6" s="89"/>
      <c r="I6" s="14"/>
      <c r="J6" s="76" t="s">
        <v>4</v>
      </c>
    </row>
    <row r="7" spans="1:22" ht="15" customHeight="1" x14ac:dyDescent="0.25">
      <c r="A7" s="11" t="s">
        <v>5</v>
      </c>
      <c r="B7" s="15" t="s">
        <v>6</v>
      </c>
      <c r="C7" s="16" t="s">
        <v>7</v>
      </c>
      <c r="D7" s="17" t="s">
        <v>8</v>
      </c>
      <c r="E7" s="18"/>
      <c r="F7" s="17" t="s">
        <v>9</v>
      </c>
      <c r="G7" s="18"/>
      <c r="H7" s="19" t="s">
        <v>10</v>
      </c>
      <c r="I7" s="20"/>
      <c r="J7" s="90"/>
    </row>
    <row r="8" spans="1:22" x14ac:dyDescent="0.25">
      <c r="A8" s="16"/>
      <c r="B8" s="16"/>
      <c r="C8" s="16" t="s">
        <v>11</v>
      </c>
      <c r="D8" s="16" t="s">
        <v>11</v>
      </c>
      <c r="E8" s="21"/>
      <c r="F8" s="16" t="s">
        <v>11</v>
      </c>
      <c r="G8" s="21"/>
      <c r="H8" s="16" t="s">
        <v>11</v>
      </c>
      <c r="I8" s="21"/>
      <c r="J8" s="16"/>
    </row>
    <row r="9" spans="1:22" x14ac:dyDescent="0.25">
      <c r="A9" s="22" t="s">
        <v>63</v>
      </c>
      <c r="B9" s="23" t="s">
        <v>43</v>
      </c>
      <c r="C9" s="15">
        <v>200</v>
      </c>
      <c r="D9" s="24">
        <v>5.67</v>
      </c>
      <c r="E9" s="25">
        <f>D9*4</f>
        <v>22.68</v>
      </c>
      <c r="F9" s="24">
        <v>14.81</v>
      </c>
      <c r="G9" s="25">
        <f>F9*9</f>
        <v>133.29</v>
      </c>
      <c r="H9" s="24">
        <v>25.65</v>
      </c>
      <c r="I9" s="25">
        <f>H9*4</f>
        <v>102.6</v>
      </c>
      <c r="J9" s="24">
        <v>258.57</v>
      </c>
      <c r="L9" s="26">
        <f>E9+G9+I9</f>
        <v>258.57</v>
      </c>
      <c r="N9" s="64"/>
      <c r="O9" s="65"/>
      <c r="P9" s="67"/>
      <c r="Q9" s="67"/>
      <c r="R9" s="67"/>
      <c r="S9" s="67"/>
      <c r="T9" s="67"/>
      <c r="U9" s="65"/>
      <c r="V9" s="66"/>
    </row>
    <row r="10" spans="1:22" x14ac:dyDescent="0.25">
      <c r="A10" s="27" t="s">
        <v>58</v>
      </c>
      <c r="B10" s="16"/>
      <c r="C10" s="15">
        <v>10</v>
      </c>
      <c r="D10" s="24">
        <v>0.06</v>
      </c>
      <c r="E10" s="25">
        <f t="shared" ref="E10:E11" si="0">D10*4</f>
        <v>0.24</v>
      </c>
      <c r="F10" s="24">
        <v>8.25</v>
      </c>
      <c r="G10" s="25">
        <f t="shared" ref="G10:G11" si="1">F10*9</f>
        <v>74.25</v>
      </c>
      <c r="H10" s="24">
        <v>0.09</v>
      </c>
      <c r="I10" s="25">
        <f t="shared" ref="I10:I11" si="2">H10*4</f>
        <v>0.36</v>
      </c>
      <c r="J10" s="24">
        <v>74.849999999999994</v>
      </c>
      <c r="L10" s="26">
        <f t="shared" ref="L10:L12" si="3">E10+G10+I10</f>
        <v>74.849999999999994</v>
      </c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.75" customHeight="1" x14ac:dyDescent="0.25">
      <c r="A11" s="27" t="s">
        <v>15</v>
      </c>
      <c r="B11" s="28"/>
      <c r="C11" s="16">
        <v>200</v>
      </c>
      <c r="D11" s="29">
        <v>0</v>
      </c>
      <c r="E11" s="25">
        <f t="shared" si="0"/>
        <v>0</v>
      </c>
      <c r="F11" s="29">
        <v>0</v>
      </c>
      <c r="G11" s="25">
        <f t="shared" si="1"/>
        <v>0</v>
      </c>
      <c r="H11" s="29">
        <v>0</v>
      </c>
      <c r="I11" s="25">
        <f t="shared" si="2"/>
        <v>0</v>
      </c>
      <c r="J11" s="29">
        <v>0</v>
      </c>
      <c r="K11" t="s">
        <v>12</v>
      </c>
      <c r="L11" s="26">
        <f t="shared" si="3"/>
        <v>0</v>
      </c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.75" customHeight="1" x14ac:dyDescent="0.25">
      <c r="A12" s="30"/>
      <c r="B12" s="16"/>
      <c r="C12" s="15"/>
      <c r="D12" s="24"/>
      <c r="E12" s="25"/>
      <c r="F12" s="24"/>
      <c r="G12" s="25"/>
      <c r="H12" s="24"/>
      <c r="I12" s="25"/>
      <c r="J12" s="24"/>
      <c r="K12" t="s">
        <v>14</v>
      </c>
      <c r="L12" s="26">
        <f t="shared" si="3"/>
        <v>0</v>
      </c>
      <c r="N12" s="66"/>
      <c r="O12" s="66"/>
      <c r="P12" s="66"/>
      <c r="Q12" s="66"/>
      <c r="R12" s="66"/>
      <c r="S12" s="66"/>
      <c r="T12" s="66"/>
      <c r="U12" s="66"/>
      <c r="V12" s="66"/>
    </row>
    <row r="13" spans="1:22" x14ac:dyDescent="0.25">
      <c r="A13" s="31" t="s">
        <v>16</v>
      </c>
      <c r="B13" s="16"/>
      <c r="C13" s="16"/>
      <c r="D13" s="32">
        <f>SUM(D9:D12)</f>
        <v>5.7299999999999995</v>
      </c>
      <c r="E13" s="33"/>
      <c r="F13" s="32">
        <f>SUM(F9:F12)</f>
        <v>23.060000000000002</v>
      </c>
      <c r="G13" s="33"/>
      <c r="H13" s="32">
        <f>SUM(H9:H12)</f>
        <v>25.74</v>
      </c>
      <c r="I13" s="33"/>
      <c r="J13" s="32">
        <f>SUM(J9:J12)</f>
        <v>333.41999999999996</v>
      </c>
      <c r="L13" s="26">
        <f>SUM(L9:L12)</f>
        <v>333.41999999999996</v>
      </c>
    </row>
    <row r="14" spans="1:22" x14ac:dyDescent="0.25">
      <c r="A14" s="83" t="s">
        <v>46</v>
      </c>
      <c r="B14" s="84"/>
      <c r="C14" s="84"/>
      <c r="D14" s="84"/>
      <c r="E14" s="84"/>
      <c r="F14" s="84"/>
      <c r="G14" s="84"/>
      <c r="H14" s="84"/>
      <c r="I14" s="84"/>
      <c r="J14" s="84"/>
      <c r="L14" s="26"/>
    </row>
    <row r="15" spans="1:22" ht="16.5" customHeight="1" x14ac:dyDescent="0.25">
      <c r="A15" s="60" t="s">
        <v>13</v>
      </c>
      <c r="B15" s="16"/>
      <c r="C15" s="61">
        <v>150</v>
      </c>
      <c r="D15" s="62">
        <v>1.2150000000000001</v>
      </c>
      <c r="E15" s="63"/>
      <c r="F15" s="62">
        <v>0.51</v>
      </c>
      <c r="G15" s="63"/>
      <c r="H15" s="62">
        <v>19.32</v>
      </c>
      <c r="I15" s="63"/>
      <c r="J15" s="62">
        <v>86.73</v>
      </c>
      <c r="L15" s="26"/>
    </row>
    <row r="16" spans="1:22" ht="21" customHeight="1" x14ac:dyDescent="0.25">
      <c r="A16" s="34"/>
      <c r="B16" s="35"/>
      <c r="C16" s="91" t="s">
        <v>17</v>
      </c>
      <c r="D16" s="91"/>
      <c r="E16" s="91"/>
      <c r="F16" s="91"/>
      <c r="G16" s="91"/>
      <c r="H16" s="91"/>
      <c r="I16" s="91"/>
      <c r="J16" s="91"/>
    </row>
    <row r="17" spans="1:17" ht="15.75" x14ac:dyDescent="0.25">
      <c r="A17" s="36"/>
      <c r="B17" s="76" t="s">
        <v>18</v>
      </c>
      <c r="C17" s="92" t="s">
        <v>19</v>
      </c>
      <c r="D17" s="81" t="s">
        <v>20</v>
      </c>
      <c r="E17" s="81"/>
      <c r="F17" s="81"/>
      <c r="G17" s="81"/>
      <c r="H17" s="81"/>
      <c r="I17" s="38"/>
      <c r="J17" s="39"/>
    </row>
    <row r="18" spans="1:17" ht="15.75" x14ac:dyDescent="0.25">
      <c r="A18" s="36" t="s">
        <v>5</v>
      </c>
      <c r="B18" s="77"/>
      <c r="C18" s="78"/>
      <c r="D18" s="16" t="s">
        <v>21</v>
      </c>
      <c r="E18" s="18"/>
      <c r="F18" s="17" t="s">
        <v>22</v>
      </c>
      <c r="G18" s="18"/>
      <c r="H18" s="17" t="s">
        <v>23</v>
      </c>
      <c r="I18" s="40"/>
      <c r="J18" s="93" t="s">
        <v>24</v>
      </c>
    </row>
    <row r="19" spans="1:17" x14ac:dyDescent="0.25">
      <c r="A19" s="16"/>
      <c r="B19" s="78"/>
      <c r="C19" s="16" t="s">
        <v>11</v>
      </c>
      <c r="D19" s="16" t="s">
        <v>11</v>
      </c>
      <c r="E19" s="21"/>
      <c r="F19" s="16" t="s">
        <v>11</v>
      </c>
      <c r="G19" s="21"/>
      <c r="H19" s="16" t="s">
        <v>11</v>
      </c>
      <c r="I19" s="41"/>
      <c r="J19" s="94"/>
    </row>
    <row r="20" spans="1:17" ht="24.75" customHeight="1" x14ac:dyDescent="0.25">
      <c r="A20" s="27" t="s">
        <v>59</v>
      </c>
      <c r="B20" s="16" t="s">
        <v>64</v>
      </c>
      <c r="C20" s="16">
        <v>150</v>
      </c>
      <c r="D20" s="16">
        <v>5.07</v>
      </c>
      <c r="E20" s="25">
        <f t="shared" ref="E20:E26" si="4">D20*4</f>
        <v>20.28</v>
      </c>
      <c r="F20" s="16">
        <v>3.35</v>
      </c>
      <c r="G20" s="25">
        <f t="shared" ref="G20:G26" si="5">F20*9</f>
        <v>30.150000000000002</v>
      </c>
      <c r="H20" s="16">
        <v>13.48</v>
      </c>
      <c r="I20" s="25">
        <f t="shared" ref="I20:I26" si="6">H20*4</f>
        <v>53.92</v>
      </c>
      <c r="J20" s="16">
        <v>104.35</v>
      </c>
      <c r="L20" s="26">
        <f>E20+G20+I20</f>
        <v>104.35000000000001</v>
      </c>
    </row>
    <row r="21" spans="1:17" ht="23.25" customHeight="1" x14ac:dyDescent="0.25">
      <c r="A21" s="27" t="s">
        <v>49</v>
      </c>
      <c r="B21" s="28"/>
      <c r="C21" s="16">
        <v>4</v>
      </c>
      <c r="D21" s="29">
        <v>0.1</v>
      </c>
      <c r="E21" s="25">
        <f t="shared" si="4"/>
        <v>0.4</v>
      </c>
      <c r="F21" s="29">
        <v>1.2</v>
      </c>
      <c r="G21" s="25">
        <f t="shared" si="5"/>
        <v>10.799999999999999</v>
      </c>
      <c r="H21" s="29">
        <v>0.1</v>
      </c>
      <c r="I21" s="25">
        <f t="shared" si="6"/>
        <v>0.4</v>
      </c>
      <c r="J21" s="29">
        <v>11.64</v>
      </c>
      <c r="K21" t="s">
        <v>25</v>
      </c>
      <c r="L21" s="26">
        <f t="shared" ref="L21:L26" si="7">E21+G21+I21</f>
        <v>11.6</v>
      </c>
    </row>
    <row r="22" spans="1:17" ht="21.75" customHeight="1" x14ac:dyDescent="0.25">
      <c r="A22" s="27" t="s">
        <v>26</v>
      </c>
      <c r="B22" s="27"/>
      <c r="C22" s="16">
        <v>20</v>
      </c>
      <c r="D22" s="16">
        <v>1.1200000000000001</v>
      </c>
      <c r="E22" s="25">
        <f t="shared" si="4"/>
        <v>4.4800000000000004</v>
      </c>
      <c r="F22" s="16">
        <v>0.22</v>
      </c>
      <c r="G22" s="25">
        <f t="shared" si="5"/>
        <v>1.98</v>
      </c>
      <c r="H22" s="29">
        <v>8.66</v>
      </c>
      <c r="I22" s="25">
        <f t="shared" si="6"/>
        <v>34.64</v>
      </c>
      <c r="J22" s="29">
        <v>41.1</v>
      </c>
      <c r="K22" t="s">
        <v>27</v>
      </c>
      <c r="L22" s="26">
        <f t="shared" si="7"/>
        <v>41.1</v>
      </c>
    </row>
    <row r="23" spans="1:17" ht="31.5" customHeight="1" x14ac:dyDescent="0.25">
      <c r="A23" s="27" t="s">
        <v>60</v>
      </c>
      <c r="B23" s="16" t="s">
        <v>61</v>
      </c>
      <c r="C23" s="16" t="s">
        <v>62</v>
      </c>
      <c r="D23" s="29">
        <v>16.52</v>
      </c>
      <c r="E23" s="25">
        <f t="shared" si="4"/>
        <v>66.08</v>
      </c>
      <c r="F23" s="29">
        <v>15.81</v>
      </c>
      <c r="G23" s="25">
        <f t="shared" si="5"/>
        <v>142.29</v>
      </c>
      <c r="H23" s="29">
        <v>27.74</v>
      </c>
      <c r="I23" s="25">
        <f t="shared" si="6"/>
        <v>110.96</v>
      </c>
      <c r="J23" s="29">
        <v>319</v>
      </c>
      <c r="K23" t="s">
        <v>28</v>
      </c>
      <c r="L23" s="26">
        <f t="shared" si="7"/>
        <v>319.33</v>
      </c>
      <c r="M23" s="42"/>
      <c r="N23" s="42"/>
      <c r="O23" s="42"/>
      <c r="P23" s="42"/>
      <c r="Q23" s="42"/>
    </row>
    <row r="24" spans="1:17" ht="31.5" customHeight="1" x14ac:dyDescent="0.25">
      <c r="A24" s="27" t="s">
        <v>65</v>
      </c>
      <c r="B24" s="16" t="s">
        <v>64</v>
      </c>
      <c r="C24" s="16">
        <v>30</v>
      </c>
      <c r="D24" s="29">
        <v>0.3</v>
      </c>
      <c r="E24" s="25">
        <f t="shared" si="4"/>
        <v>1.2</v>
      </c>
      <c r="F24" s="29">
        <v>7.0000000000000007E-2</v>
      </c>
      <c r="G24" s="25">
        <f t="shared" si="5"/>
        <v>0.63000000000000012</v>
      </c>
      <c r="H24" s="29">
        <v>4.4000000000000004</v>
      </c>
      <c r="I24" s="25">
        <f t="shared" si="6"/>
        <v>17.600000000000001</v>
      </c>
      <c r="J24" s="29">
        <v>7.4</v>
      </c>
      <c r="K24" t="s">
        <v>29</v>
      </c>
      <c r="L24" s="26">
        <f t="shared" si="7"/>
        <v>19.43</v>
      </c>
      <c r="M24" s="42"/>
      <c r="N24" s="26"/>
      <c r="O24" s="26"/>
      <c r="P24" s="26"/>
      <c r="Q24" s="26"/>
    </row>
    <row r="25" spans="1:17" x14ac:dyDescent="0.25">
      <c r="A25" s="27" t="s">
        <v>119</v>
      </c>
      <c r="B25" s="16"/>
      <c r="C25" s="16">
        <v>40</v>
      </c>
      <c r="D25" s="29">
        <v>0</v>
      </c>
      <c r="E25" s="25">
        <f t="shared" si="4"/>
        <v>0</v>
      </c>
      <c r="F25" s="29">
        <v>0</v>
      </c>
      <c r="G25" s="25">
        <f t="shared" si="5"/>
        <v>0</v>
      </c>
      <c r="H25" s="29">
        <v>1.4</v>
      </c>
      <c r="I25" s="25">
        <f t="shared" si="6"/>
        <v>5.6</v>
      </c>
      <c r="J25" s="29">
        <v>6.4</v>
      </c>
      <c r="K25" t="s">
        <v>31</v>
      </c>
      <c r="L25" s="26">
        <f t="shared" si="7"/>
        <v>5.6</v>
      </c>
      <c r="M25" s="42"/>
    </row>
    <row r="26" spans="1:17" ht="19.5" customHeight="1" x14ac:dyDescent="0.25">
      <c r="A26" s="44" t="s">
        <v>112</v>
      </c>
      <c r="B26" s="16"/>
      <c r="C26" s="16">
        <v>150</v>
      </c>
      <c r="D26" s="29">
        <v>0</v>
      </c>
      <c r="E26" s="25">
        <f t="shared" si="4"/>
        <v>0</v>
      </c>
      <c r="F26" s="29">
        <v>0</v>
      </c>
      <c r="G26" s="25">
        <f t="shared" si="5"/>
        <v>0</v>
      </c>
      <c r="H26" s="29">
        <v>0</v>
      </c>
      <c r="I26" s="25">
        <f t="shared" si="6"/>
        <v>0</v>
      </c>
      <c r="J26" s="29">
        <v>0</v>
      </c>
      <c r="K26" t="s">
        <v>32</v>
      </c>
      <c r="L26" s="26">
        <f t="shared" si="7"/>
        <v>0</v>
      </c>
    </row>
    <row r="27" spans="1:17" ht="17.25" customHeight="1" x14ac:dyDescent="0.25">
      <c r="A27" s="31" t="s">
        <v>16</v>
      </c>
      <c r="B27" s="16"/>
      <c r="C27" s="16"/>
      <c r="D27" s="32">
        <f t="shared" ref="D27:J27" si="8">SUM(D20:D26)</f>
        <v>23.11</v>
      </c>
      <c r="E27" s="33">
        <f t="shared" si="8"/>
        <v>92.44</v>
      </c>
      <c r="F27" s="32">
        <f t="shared" si="8"/>
        <v>20.65</v>
      </c>
      <c r="G27" s="33">
        <f t="shared" si="8"/>
        <v>185.85</v>
      </c>
      <c r="H27" s="32">
        <f t="shared" si="8"/>
        <v>55.78</v>
      </c>
      <c r="I27" s="33">
        <f t="shared" si="8"/>
        <v>223.12</v>
      </c>
      <c r="J27" s="32">
        <f t="shared" si="8"/>
        <v>489.89</v>
      </c>
      <c r="L27" s="26">
        <f>E27+G27+I27</f>
        <v>501.40999999999997</v>
      </c>
    </row>
    <row r="28" spans="1:17" ht="21" customHeight="1" x14ac:dyDescent="0.25">
      <c r="A28" s="34"/>
      <c r="B28" s="35"/>
      <c r="C28" s="45"/>
      <c r="D28" s="45"/>
      <c r="E28" s="46"/>
      <c r="F28" s="47" t="s">
        <v>33</v>
      </c>
      <c r="G28" s="46"/>
      <c r="H28" s="48"/>
      <c r="I28" s="46"/>
      <c r="J28" s="49"/>
    </row>
    <row r="29" spans="1:17" ht="15.75" x14ac:dyDescent="0.25">
      <c r="A29" s="36"/>
      <c r="B29" s="76" t="s">
        <v>18</v>
      </c>
      <c r="C29" s="79" t="s">
        <v>19</v>
      </c>
      <c r="D29" s="81" t="s">
        <v>20</v>
      </c>
      <c r="E29" s="81"/>
      <c r="F29" s="81"/>
      <c r="G29" s="81"/>
      <c r="H29" s="81"/>
      <c r="I29" s="38"/>
      <c r="J29" s="39"/>
    </row>
    <row r="30" spans="1:17" ht="15.75" x14ac:dyDescent="0.25">
      <c r="A30" s="36" t="s">
        <v>5</v>
      </c>
      <c r="B30" s="77"/>
      <c r="C30" s="80"/>
      <c r="D30" s="16" t="s">
        <v>21</v>
      </c>
      <c r="E30" s="18"/>
      <c r="F30" s="17" t="s">
        <v>22</v>
      </c>
      <c r="G30" s="18"/>
      <c r="H30" s="17" t="s">
        <v>23</v>
      </c>
      <c r="I30" s="40"/>
      <c r="J30" s="82" t="s">
        <v>24</v>
      </c>
    </row>
    <row r="31" spans="1:17" x14ac:dyDescent="0.25">
      <c r="A31" s="16"/>
      <c r="B31" s="78"/>
      <c r="C31" s="16" t="s">
        <v>11</v>
      </c>
      <c r="D31" s="16" t="s">
        <v>11</v>
      </c>
      <c r="E31" s="21"/>
      <c r="F31" s="16" t="s">
        <v>11</v>
      </c>
      <c r="G31" s="21"/>
      <c r="H31" s="16" t="s">
        <v>11</v>
      </c>
      <c r="I31" s="50"/>
      <c r="J31" s="80"/>
    </row>
    <row r="32" spans="1:17" ht="30" customHeight="1" x14ac:dyDescent="0.25">
      <c r="A32" s="27" t="s">
        <v>115</v>
      </c>
      <c r="B32" s="16" t="s">
        <v>111</v>
      </c>
      <c r="C32" s="16">
        <v>100</v>
      </c>
      <c r="D32" s="16">
        <v>12.35</v>
      </c>
      <c r="E32" s="25"/>
      <c r="F32" s="29">
        <v>5</v>
      </c>
      <c r="G32" s="25"/>
      <c r="H32" s="16">
        <v>31.81</v>
      </c>
      <c r="I32" s="25">
        <f t="shared" ref="I32:I36" si="9">H32*4</f>
        <v>127.24</v>
      </c>
      <c r="J32" s="16">
        <v>221.64</v>
      </c>
      <c r="K32" t="s">
        <v>34</v>
      </c>
      <c r="L32" s="26">
        <f>E32+G32+I32</f>
        <v>127.24</v>
      </c>
    </row>
    <row r="33" spans="1:12" ht="23.25" customHeight="1" x14ac:dyDescent="0.25">
      <c r="A33" s="68" t="s">
        <v>49</v>
      </c>
      <c r="B33" s="68"/>
      <c r="C33" s="69">
        <v>30</v>
      </c>
      <c r="D33" s="69">
        <v>0.78</v>
      </c>
      <c r="E33" s="70"/>
      <c r="F33" s="71">
        <v>9</v>
      </c>
      <c r="G33" s="70"/>
      <c r="H33" s="71">
        <v>0.81</v>
      </c>
      <c r="I33" s="70">
        <f t="shared" si="9"/>
        <v>3.24</v>
      </c>
      <c r="J33" s="71">
        <v>87.36</v>
      </c>
      <c r="L33" s="26">
        <f t="shared" ref="L33:L36" si="10">E33+G33+I33</f>
        <v>3.24</v>
      </c>
    </row>
    <row r="34" spans="1:12" ht="23.25" customHeight="1" x14ac:dyDescent="0.25">
      <c r="A34" s="68" t="s">
        <v>116</v>
      </c>
      <c r="B34" s="68"/>
      <c r="C34" s="69">
        <v>20</v>
      </c>
      <c r="D34" s="69">
        <v>0.14000000000000001</v>
      </c>
      <c r="E34" s="70"/>
      <c r="F34" s="71">
        <v>6.0000000000000001E-3</v>
      </c>
      <c r="G34" s="70"/>
      <c r="H34" s="71">
        <v>3.06</v>
      </c>
      <c r="I34" s="70"/>
      <c r="J34" s="71">
        <v>12.85</v>
      </c>
      <c r="L34" s="26"/>
    </row>
    <row r="35" spans="1:12" ht="20.25" customHeight="1" x14ac:dyDescent="0.25">
      <c r="A35" s="43" t="s">
        <v>15</v>
      </c>
      <c r="B35" s="16" t="s">
        <v>110</v>
      </c>
      <c r="C35" s="16">
        <v>150</v>
      </c>
      <c r="D35" s="29">
        <v>0</v>
      </c>
      <c r="E35" s="25">
        <f t="shared" ref="E35" si="11">D35*4</f>
        <v>0</v>
      </c>
      <c r="F35" s="29">
        <v>0</v>
      </c>
      <c r="G35" s="25">
        <f t="shared" ref="G35" si="12">F35*9</f>
        <v>0</v>
      </c>
      <c r="H35" s="29">
        <v>0</v>
      </c>
      <c r="I35" s="25">
        <f t="shared" ref="I35" si="13">H35*4</f>
        <v>0</v>
      </c>
      <c r="J35" s="29">
        <v>0</v>
      </c>
      <c r="K35" t="s">
        <v>36</v>
      </c>
      <c r="L35" s="26">
        <f t="shared" si="10"/>
        <v>0</v>
      </c>
    </row>
    <row r="36" spans="1:12" x14ac:dyDescent="0.25">
      <c r="A36" s="31" t="s">
        <v>16</v>
      </c>
      <c r="B36" s="16"/>
      <c r="C36" s="16"/>
      <c r="D36" s="32">
        <f>SUM(D32:D35)</f>
        <v>13.27</v>
      </c>
      <c r="E36" s="25">
        <f t="shared" ref="E36" si="14">D36*4</f>
        <v>53.08</v>
      </c>
      <c r="F36" s="32">
        <f>SUM(F32:F35)</f>
        <v>14.006</v>
      </c>
      <c r="G36" s="25">
        <f t="shared" ref="G36" si="15">F36*9</f>
        <v>126.054</v>
      </c>
      <c r="H36" s="32">
        <f>SUM(H32:H35)</f>
        <v>35.68</v>
      </c>
      <c r="I36" s="25">
        <f t="shared" si="9"/>
        <v>142.72</v>
      </c>
      <c r="J36" s="32">
        <f>SUM(J32:J35)</f>
        <v>321.85000000000002</v>
      </c>
      <c r="L36" s="26">
        <f t="shared" si="10"/>
        <v>321.85400000000004</v>
      </c>
    </row>
    <row r="37" spans="1:12" ht="15.75" x14ac:dyDescent="0.25">
      <c r="A37" s="51" t="s">
        <v>37</v>
      </c>
      <c r="B37" s="52"/>
      <c r="C37" s="52"/>
      <c r="D37" s="53">
        <f>+D13+D27+D36</f>
        <v>42.11</v>
      </c>
      <c r="E37" s="54"/>
      <c r="F37" s="53">
        <f>+F13+F27+F36</f>
        <v>57.716000000000001</v>
      </c>
      <c r="G37" s="54"/>
      <c r="H37" s="53">
        <f>+H13+H27+H36</f>
        <v>117.19999999999999</v>
      </c>
      <c r="I37" s="54"/>
      <c r="J37" s="53">
        <f>+J13+J27+J36+J15</f>
        <v>1231.8899999999999</v>
      </c>
    </row>
    <row r="38" spans="1:12" ht="15.75" x14ac:dyDescent="0.25">
      <c r="A38" s="55"/>
      <c r="B38" s="48"/>
      <c r="C38" s="48"/>
      <c r="D38" s="56"/>
      <c r="E38" s="57"/>
      <c r="F38" s="56"/>
      <c r="G38" s="57"/>
      <c r="H38" s="56"/>
      <c r="I38" s="57"/>
      <c r="J38" s="56"/>
    </row>
    <row r="39" spans="1:12" ht="15.75" x14ac:dyDescent="0.25">
      <c r="A39" s="55"/>
      <c r="B39" s="48"/>
      <c r="C39" s="48"/>
      <c r="D39" s="56"/>
      <c r="E39" s="57"/>
      <c r="F39" s="56"/>
      <c r="G39" s="57"/>
      <c r="H39" s="56"/>
      <c r="I39" s="57"/>
      <c r="J39" s="56"/>
    </row>
    <row r="40" spans="1:12" x14ac:dyDescent="0.25">
      <c r="A40" t="s">
        <v>38</v>
      </c>
      <c r="L40" t="s">
        <v>39</v>
      </c>
    </row>
    <row r="41" spans="1:12" x14ac:dyDescent="0.25">
      <c r="A41" t="s">
        <v>40</v>
      </c>
      <c r="D41" s="42"/>
      <c r="E41" s="58"/>
      <c r="F41" s="42"/>
      <c r="G41" s="58"/>
      <c r="H41" s="42"/>
      <c r="I41" s="58"/>
      <c r="J41" s="42"/>
    </row>
  </sheetData>
  <mergeCells count="13">
    <mergeCell ref="B29:B31"/>
    <mergeCell ref="C29:C30"/>
    <mergeCell ref="D29:H29"/>
    <mergeCell ref="J30:J31"/>
    <mergeCell ref="A4:J4"/>
    <mergeCell ref="D6:H6"/>
    <mergeCell ref="J6:J7"/>
    <mergeCell ref="A14:J14"/>
    <mergeCell ref="C16:J16"/>
    <mergeCell ref="B17:B19"/>
    <mergeCell ref="C17:C18"/>
    <mergeCell ref="D17:H17"/>
    <mergeCell ref="J18:J19"/>
  </mergeCells>
  <pageMargins left="0.25" right="0.25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opLeftCell="A7" workbookViewId="0">
      <selection activeCell="A11" sqref="A11:J11"/>
    </sheetView>
  </sheetViews>
  <sheetFormatPr defaultRowHeight="15" x14ac:dyDescent="0.25"/>
  <cols>
    <col min="1" max="1" width="38.28515625" customWidth="1"/>
    <col min="2" max="2" width="7.42578125" style="2" customWidth="1"/>
    <col min="3" max="3" width="6.5703125" style="2" customWidth="1"/>
    <col min="4" max="4" width="9.85546875" style="2" customWidth="1"/>
    <col min="5" max="5" width="9.85546875" style="3" hidden="1" customWidth="1"/>
    <col min="6" max="6" width="9.42578125" style="2" customWidth="1"/>
    <col min="7" max="7" width="9.42578125" style="3" hidden="1" customWidth="1"/>
    <col min="8" max="8" width="9.85546875" style="2" customWidth="1"/>
    <col min="9" max="9" width="9.85546875" style="3" hidden="1" customWidth="1"/>
    <col min="10" max="10" width="10.85546875" style="2" customWidth="1"/>
    <col min="11" max="11" width="26.42578125" hidden="1" customWidth="1"/>
    <col min="12" max="12" width="0" hidden="1" customWidth="1"/>
  </cols>
  <sheetData>
    <row r="1" spans="1:22" ht="18.75" x14ac:dyDescent="0.3">
      <c r="A1" s="1" t="s">
        <v>0</v>
      </c>
      <c r="C1" s="2">
        <v>3</v>
      </c>
    </row>
    <row r="2" spans="1:22" x14ac:dyDescent="0.25">
      <c r="A2" s="75" t="s">
        <v>67</v>
      </c>
    </row>
    <row r="3" spans="1:22" x14ac:dyDescent="0.25">
      <c r="A3" s="4"/>
    </row>
    <row r="4" spans="1:22" ht="15" customHeight="1" x14ac:dyDescent="0.25">
      <c r="A4" s="85" t="s">
        <v>44</v>
      </c>
      <c r="B4" s="86"/>
      <c r="C4" s="86"/>
      <c r="D4" s="86"/>
      <c r="E4" s="86"/>
      <c r="F4" s="86"/>
      <c r="G4" s="86"/>
      <c r="H4" s="86"/>
      <c r="I4" s="86"/>
      <c r="J4" s="87"/>
    </row>
    <row r="5" spans="1:22" ht="2.25" hidden="1" customHeight="1" x14ac:dyDescent="0.25">
      <c r="A5" s="5"/>
      <c r="B5" s="6"/>
      <c r="C5" s="6"/>
      <c r="D5" s="7"/>
      <c r="E5" s="8"/>
      <c r="F5" s="7"/>
      <c r="G5" s="8"/>
      <c r="H5" s="7"/>
      <c r="I5" s="9"/>
      <c r="J5" s="10"/>
    </row>
    <row r="6" spans="1:22" ht="15.75" x14ac:dyDescent="0.25">
      <c r="A6" s="11"/>
      <c r="B6" s="37" t="s">
        <v>2</v>
      </c>
      <c r="C6" s="13"/>
      <c r="D6" s="88" t="s">
        <v>3</v>
      </c>
      <c r="E6" s="88"/>
      <c r="F6" s="88"/>
      <c r="G6" s="88"/>
      <c r="H6" s="89"/>
      <c r="I6" s="14"/>
      <c r="J6" s="76" t="s">
        <v>4</v>
      </c>
    </row>
    <row r="7" spans="1:22" ht="15" customHeight="1" x14ac:dyDescent="0.25">
      <c r="A7" s="11" t="s">
        <v>5</v>
      </c>
      <c r="B7" s="15" t="s">
        <v>6</v>
      </c>
      <c r="C7" s="16" t="s">
        <v>7</v>
      </c>
      <c r="D7" s="17" t="s">
        <v>8</v>
      </c>
      <c r="E7" s="18"/>
      <c r="F7" s="17" t="s">
        <v>9</v>
      </c>
      <c r="G7" s="18"/>
      <c r="H7" s="19" t="s">
        <v>10</v>
      </c>
      <c r="I7" s="20"/>
      <c r="J7" s="90"/>
    </row>
    <row r="8" spans="1:22" x14ac:dyDescent="0.25">
      <c r="A8" s="16"/>
      <c r="B8" s="16"/>
      <c r="C8" s="16" t="s">
        <v>11</v>
      </c>
      <c r="D8" s="16" t="s">
        <v>11</v>
      </c>
      <c r="E8" s="21"/>
      <c r="F8" s="16" t="s">
        <v>11</v>
      </c>
      <c r="G8" s="21"/>
      <c r="H8" s="16" t="s">
        <v>11</v>
      </c>
      <c r="I8" s="21"/>
      <c r="J8" s="16"/>
    </row>
    <row r="9" spans="1:22" x14ac:dyDescent="0.25">
      <c r="A9" s="22" t="s">
        <v>68</v>
      </c>
      <c r="B9" s="23" t="s">
        <v>69</v>
      </c>
      <c r="C9" s="15">
        <v>130</v>
      </c>
      <c r="D9" s="24">
        <v>12.54</v>
      </c>
      <c r="E9" s="25">
        <f>D9*4</f>
        <v>50.16</v>
      </c>
      <c r="F9" s="24">
        <v>15.69</v>
      </c>
      <c r="G9" s="25">
        <f>F9*9</f>
        <v>141.21</v>
      </c>
      <c r="H9" s="24">
        <v>21.12</v>
      </c>
      <c r="I9" s="25">
        <f>H9*4</f>
        <v>84.48</v>
      </c>
      <c r="J9" s="24">
        <v>275.83999999999997</v>
      </c>
      <c r="L9" s="26">
        <f>E9+G9+I9</f>
        <v>275.85000000000002</v>
      </c>
      <c r="N9" s="64"/>
      <c r="O9" s="65"/>
      <c r="P9" s="67"/>
      <c r="Q9" s="67"/>
      <c r="R9" s="67"/>
      <c r="S9" s="67"/>
      <c r="T9" s="67"/>
      <c r="U9" s="65"/>
      <c r="V9" s="66"/>
    </row>
    <row r="10" spans="1:22" x14ac:dyDescent="0.25">
      <c r="A10" s="27" t="s">
        <v>70</v>
      </c>
      <c r="B10" s="16"/>
      <c r="C10" s="15">
        <v>80</v>
      </c>
      <c r="D10" s="24">
        <v>2.48</v>
      </c>
      <c r="E10" s="25">
        <f t="shared" ref="E10:E11" si="0">D10*4</f>
        <v>9.92</v>
      </c>
      <c r="F10" s="24">
        <v>0.16</v>
      </c>
      <c r="G10" s="25">
        <f t="shared" ref="G10:G11" si="1">F10*9</f>
        <v>1.44</v>
      </c>
      <c r="H10" s="24">
        <v>5.68</v>
      </c>
      <c r="I10" s="25">
        <f t="shared" ref="I10:I11" si="2">H10*4</f>
        <v>22.72</v>
      </c>
      <c r="J10" s="24">
        <v>34.08</v>
      </c>
      <c r="L10" s="26">
        <f t="shared" ref="L10:L12" si="3">E10+G10+I10</f>
        <v>34.08</v>
      </c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.75" customHeight="1" x14ac:dyDescent="0.25">
      <c r="A11" s="27" t="s">
        <v>15</v>
      </c>
      <c r="B11" s="28"/>
      <c r="C11" s="16">
        <v>200</v>
      </c>
      <c r="D11" s="29">
        <v>0</v>
      </c>
      <c r="E11" s="25">
        <f t="shared" si="0"/>
        <v>0</v>
      </c>
      <c r="F11" s="29">
        <v>0</v>
      </c>
      <c r="G11" s="25">
        <f t="shared" si="1"/>
        <v>0</v>
      </c>
      <c r="H11" s="29">
        <v>0</v>
      </c>
      <c r="I11" s="25">
        <f t="shared" si="2"/>
        <v>0</v>
      </c>
      <c r="J11" s="29">
        <v>0</v>
      </c>
      <c r="K11" t="s">
        <v>12</v>
      </c>
      <c r="L11" s="26">
        <f t="shared" si="3"/>
        <v>0</v>
      </c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.75" customHeight="1" x14ac:dyDescent="0.25">
      <c r="A12" s="30"/>
      <c r="B12" s="16"/>
      <c r="C12" s="15"/>
      <c r="D12" s="24"/>
      <c r="E12" s="25"/>
      <c r="F12" s="24"/>
      <c r="G12" s="25"/>
      <c r="H12" s="24"/>
      <c r="I12" s="25"/>
      <c r="J12" s="24"/>
      <c r="K12" t="s">
        <v>14</v>
      </c>
      <c r="L12" s="26">
        <f t="shared" si="3"/>
        <v>0</v>
      </c>
      <c r="N12" s="66"/>
      <c r="O12" s="66"/>
      <c r="P12" s="66"/>
      <c r="Q12" s="66"/>
      <c r="R12" s="66"/>
      <c r="S12" s="66"/>
      <c r="T12" s="66"/>
      <c r="U12" s="66"/>
      <c r="V12" s="66"/>
    </row>
    <row r="13" spans="1:22" x14ac:dyDescent="0.25">
      <c r="A13" s="31" t="s">
        <v>16</v>
      </c>
      <c r="B13" s="16"/>
      <c r="C13" s="16"/>
      <c r="D13" s="32">
        <f>SUM(D9:D12)</f>
        <v>15.02</v>
      </c>
      <c r="E13" s="33"/>
      <c r="F13" s="32">
        <f>SUM(F9:F12)</f>
        <v>15.85</v>
      </c>
      <c r="G13" s="33"/>
      <c r="H13" s="32">
        <f>SUM(H9:H12)</f>
        <v>26.8</v>
      </c>
      <c r="I13" s="33"/>
      <c r="J13" s="32">
        <f>SUM(J9:J12)</f>
        <v>309.91999999999996</v>
      </c>
      <c r="L13" s="26">
        <f>SUM(L9:L12)</f>
        <v>309.93</v>
      </c>
    </row>
    <row r="14" spans="1:22" x14ac:dyDescent="0.25">
      <c r="A14" s="83" t="s">
        <v>46</v>
      </c>
      <c r="B14" s="84"/>
      <c r="C14" s="84"/>
      <c r="D14" s="84"/>
      <c r="E14" s="84"/>
      <c r="F14" s="84"/>
      <c r="G14" s="84"/>
      <c r="H14" s="84"/>
      <c r="I14" s="84"/>
      <c r="J14" s="84"/>
      <c r="L14" s="26"/>
    </row>
    <row r="15" spans="1:22" ht="16.5" customHeight="1" x14ac:dyDescent="0.25">
      <c r="A15" s="60" t="s">
        <v>13</v>
      </c>
      <c r="B15" s="16"/>
      <c r="C15" s="61">
        <v>150</v>
      </c>
      <c r="D15" s="62">
        <v>1.2150000000000001</v>
      </c>
      <c r="E15" s="63"/>
      <c r="F15" s="62">
        <v>0.51</v>
      </c>
      <c r="G15" s="63"/>
      <c r="H15" s="62">
        <v>19.32</v>
      </c>
      <c r="I15" s="63"/>
      <c r="J15" s="62">
        <v>86.73</v>
      </c>
      <c r="L15" s="26"/>
    </row>
    <row r="16" spans="1:22" ht="21" customHeight="1" x14ac:dyDescent="0.25">
      <c r="A16" s="34"/>
      <c r="B16" s="35"/>
      <c r="C16" s="91" t="s">
        <v>17</v>
      </c>
      <c r="D16" s="91"/>
      <c r="E16" s="91"/>
      <c r="F16" s="91"/>
      <c r="G16" s="91"/>
      <c r="H16" s="91"/>
      <c r="I16" s="91"/>
      <c r="J16" s="91"/>
    </row>
    <row r="17" spans="1:17" ht="15.75" x14ac:dyDescent="0.25">
      <c r="A17" s="36"/>
      <c r="B17" s="76" t="s">
        <v>18</v>
      </c>
      <c r="C17" s="92" t="s">
        <v>19</v>
      </c>
      <c r="D17" s="81" t="s">
        <v>20</v>
      </c>
      <c r="E17" s="81"/>
      <c r="F17" s="81"/>
      <c r="G17" s="81"/>
      <c r="H17" s="81"/>
      <c r="I17" s="38"/>
      <c r="J17" s="39"/>
    </row>
    <row r="18" spans="1:17" ht="15.75" x14ac:dyDescent="0.25">
      <c r="A18" s="36" t="s">
        <v>5</v>
      </c>
      <c r="B18" s="77"/>
      <c r="C18" s="78"/>
      <c r="D18" s="16" t="s">
        <v>21</v>
      </c>
      <c r="E18" s="18"/>
      <c r="F18" s="17" t="s">
        <v>22</v>
      </c>
      <c r="G18" s="18"/>
      <c r="H18" s="17" t="s">
        <v>23</v>
      </c>
      <c r="I18" s="40"/>
      <c r="J18" s="93" t="s">
        <v>24</v>
      </c>
    </row>
    <row r="19" spans="1:17" x14ac:dyDescent="0.25">
      <c r="A19" s="16"/>
      <c r="B19" s="78"/>
      <c r="C19" s="16" t="s">
        <v>11</v>
      </c>
      <c r="D19" s="16" t="s">
        <v>11</v>
      </c>
      <c r="E19" s="21"/>
      <c r="F19" s="16" t="s">
        <v>11</v>
      </c>
      <c r="G19" s="21"/>
      <c r="H19" s="16" t="s">
        <v>11</v>
      </c>
      <c r="I19" s="41"/>
      <c r="J19" s="94"/>
    </row>
    <row r="20" spans="1:17" ht="29.25" customHeight="1" x14ac:dyDescent="0.25">
      <c r="A20" s="27" t="s">
        <v>71</v>
      </c>
      <c r="B20" s="16" t="s">
        <v>72</v>
      </c>
      <c r="C20" s="16">
        <v>150</v>
      </c>
      <c r="D20" s="16">
        <v>0.76</v>
      </c>
      <c r="E20" s="25">
        <f t="shared" ref="E20:E27" si="4">D20*4</f>
        <v>3.04</v>
      </c>
      <c r="F20" s="16">
        <v>6.22</v>
      </c>
      <c r="G20" s="25">
        <f t="shared" ref="G20:G27" si="5">F20*9</f>
        <v>55.98</v>
      </c>
      <c r="H20" s="16">
        <v>4.07</v>
      </c>
      <c r="I20" s="25">
        <f t="shared" ref="I20:I27" si="6">H20*4</f>
        <v>16.28</v>
      </c>
      <c r="J20" s="16">
        <v>75.3</v>
      </c>
      <c r="L20" s="26">
        <f>E20+G20+I20</f>
        <v>75.3</v>
      </c>
    </row>
    <row r="21" spans="1:17" ht="23.25" customHeight="1" x14ac:dyDescent="0.25">
      <c r="A21" s="27" t="s">
        <v>49</v>
      </c>
      <c r="B21" s="28"/>
      <c r="C21" s="16">
        <v>10</v>
      </c>
      <c r="D21" s="29">
        <v>0.26</v>
      </c>
      <c r="E21" s="25">
        <f t="shared" si="4"/>
        <v>1.04</v>
      </c>
      <c r="F21" s="29">
        <v>3</v>
      </c>
      <c r="G21" s="25">
        <f t="shared" si="5"/>
        <v>27</v>
      </c>
      <c r="H21" s="29">
        <v>0.26</v>
      </c>
      <c r="I21" s="25">
        <f t="shared" si="6"/>
        <v>1.04</v>
      </c>
      <c r="J21" s="29">
        <v>29.105</v>
      </c>
      <c r="K21" t="s">
        <v>25</v>
      </c>
      <c r="L21" s="26">
        <f t="shared" ref="L21:L27" si="7">E21+G21+I21</f>
        <v>29.08</v>
      </c>
    </row>
    <row r="22" spans="1:17" ht="21.75" customHeight="1" x14ac:dyDescent="0.25">
      <c r="A22" s="27" t="s">
        <v>26</v>
      </c>
      <c r="B22" s="27"/>
      <c r="C22" s="16">
        <v>30</v>
      </c>
      <c r="D22" s="16">
        <v>2.2200000000000002</v>
      </c>
      <c r="E22" s="25">
        <f t="shared" si="4"/>
        <v>8.8800000000000008</v>
      </c>
      <c r="F22" s="16">
        <v>0.48</v>
      </c>
      <c r="G22" s="25">
        <f t="shared" si="5"/>
        <v>4.32</v>
      </c>
      <c r="H22" s="29">
        <v>12.84</v>
      </c>
      <c r="I22" s="25">
        <f t="shared" si="6"/>
        <v>51.36</v>
      </c>
      <c r="J22" s="29">
        <v>64.56</v>
      </c>
      <c r="K22" t="s">
        <v>27</v>
      </c>
      <c r="L22" s="26">
        <f t="shared" si="7"/>
        <v>64.56</v>
      </c>
    </row>
    <row r="23" spans="1:17" ht="31.5" customHeight="1" x14ac:dyDescent="0.25">
      <c r="A23" s="27" t="s">
        <v>73</v>
      </c>
      <c r="B23" s="16" t="s">
        <v>74</v>
      </c>
      <c r="C23" s="16">
        <v>80</v>
      </c>
      <c r="D23" s="29">
        <v>18.010000000000002</v>
      </c>
      <c r="E23" s="25">
        <f t="shared" si="4"/>
        <v>72.040000000000006</v>
      </c>
      <c r="F23" s="29">
        <v>11</v>
      </c>
      <c r="G23" s="25">
        <f t="shared" si="5"/>
        <v>99</v>
      </c>
      <c r="H23" s="29">
        <v>6.34</v>
      </c>
      <c r="I23" s="25">
        <f t="shared" si="6"/>
        <v>25.36</v>
      </c>
      <c r="J23" s="29">
        <v>196.4</v>
      </c>
      <c r="K23" t="s">
        <v>28</v>
      </c>
      <c r="L23" s="26">
        <f t="shared" si="7"/>
        <v>196.40000000000003</v>
      </c>
      <c r="M23" s="42"/>
      <c r="N23" s="42"/>
      <c r="O23" s="42"/>
      <c r="P23" s="42"/>
      <c r="Q23" s="42"/>
    </row>
    <row r="24" spans="1:17" ht="31.5" customHeight="1" x14ac:dyDescent="0.25">
      <c r="A24" s="27" t="s">
        <v>75</v>
      </c>
      <c r="B24" s="16" t="s">
        <v>77</v>
      </c>
      <c r="C24" s="16">
        <v>60</v>
      </c>
      <c r="D24" s="29">
        <v>0.84</v>
      </c>
      <c r="E24" s="25">
        <f t="shared" si="4"/>
        <v>3.36</v>
      </c>
      <c r="F24" s="29">
        <v>0.06</v>
      </c>
      <c r="G24" s="25">
        <f t="shared" si="5"/>
        <v>0.54</v>
      </c>
      <c r="H24" s="29">
        <v>8.52</v>
      </c>
      <c r="I24" s="25">
        <f t="shared" si="6"/>
        <v>34.08</v>
      </c>
      <c r="J24" s="29">
        <v>37.979999999999997</v>
      </c>
      <c r="L24" s="26">
        <f t="shared" si="7"/>
        <v>37.979999999999997</v>
      </c>
      <c r="M24" s="42"/>
      <c r="N24" s="42"/>
      <c r="O24" s="42"/>
      <c r="P24" s="42"/>
      <c r="Q24" s="42"/>
    </row>
    <row r="25" spans="1:17" ht="31.5" customHeight="1" x14ac:dyDescent="0.25">
      <c r="A25" s="27" t="s">
        <v>76</v>
      </c>
      <c r="B25" s="16" t="s">
        <v>64</v>
      </c>
      <c r="C25" s="16">
        <v>80</v>
      </c>
      <c r="D25" s="29">
        <v>0.9</v>
      </c>
      <c r="E25" s="25">
        <f t="shared" si="4"/>
        <v>3.6</v>
      </c>
      <c r="F25" s="29">
        <v>1</v>
      </c>
      <c r="G25" s="25">
        <f t="shared" si="5"/>
        <v>9</v>
      </c>
      <c r="H25" s="29">
        <v>7.2</v>
      </c>
      <c r="I25" s="25">
        <f t="shared" si="6"/>
        <v>28.8</v>
      </c>
      <c r="J25" s="29">
        <v>31</v>
      </c>
      <c r="K25" t="s">
        <v>29</v>
      </c>
      <c r="L25" s="26">
        <f t="shared" si="7"/>
        <v>41.4</v>
      </c>
      <c r="M25" s="42"/>
      <c r="N25" s="26"/>
      <c r="O25" s="26"/>
      <c r="P25" s="26"/>
      <c r="Q25" s="26"/>
    </row>
    <row r="26" spans="1:17" x14ac:dyDescent="0.25">
      <c r="A26" s="27" t="s">
        <v>78</v>
      </c>
      <c r="B26" s="16" t="s">
        <v>79</v>
      </c>
      <c r="C26" s="16">
        <v>3</v>
      </c>
      <c r="D26" s="29">
        <v>0</v>
      </c>
      <c r="E26" s="25">
        <f t="shared" si="4"/>
        <v>0</v>
      </c>
      <c r="F26" s="29">
        <v>3</v>
      </c>
      <c r="G26" s="25">
        <f t="shared" si="5"/>
        <v>27</v>
      </c>
      <c r="H26" s="29">
        <v>0</v>
      </c>
      <c r="I26" s="25">
        <f t="shared" si="6"/>
        <v>0</v>
      </c>
      <c r="J26" s="29">
        <v>27</v>
      </c>
      <c r="K26" t="s">
        <v>31</v>
      </c>
      <c r="L26" s="26">
        <f t="shared" si="7"/>
        <v>27</v>
      </c>
      <c r="M26" s="42"/>
    </row>
    <row r="27" spans="1:17" ht="19.5" customHeight="1" x14ac:dyDescent="0.25">
      <c r="A27" s="44" t="s">
        <v>54</v>
      </c>
      <c r="B27" s="16"/>
      <c r="C27" s="16">
        <v>150</v>
      </c>
      <c r="D27" s="29">
        <v>0.1</v>
      </c>
      <c r="E27" s="25">
        <f t="shared" si="4"/>
        <v>0.4</v>
      </c>
      <c r="F27" s="29">
        <v>0</v>
      </c>
      <c r="G27" s="25">
        <f t="shared" si="5"/>
        <v>0</v>
      </c>
      <c r="H27" s="29">
        <v>1</v>
      </c>
      <c r="I27" s="25">
        <f t="shared" si="6"/>
        <v>4</v>
      </c>
      <c r="J27" s="29">
        <v>4.4000000000000004</v>
      </c>
      <c r="K27" t="s">
        <v>32</v>
      </c>
      <c r="L27" s="26">
        <f t="shared" si="7"/>
        <v>4.4000000000000004</v>
      </c>
    </row>
    <row r="28" spans="1:17" ht="17.25" customHeight="1" x14ac:dyDescent="0.25">
      <c r="A28" s="31" t="s">
        <v>16</v>
      </c>
      <c r="B28" s="16"/>
      <c r="C28" s="16"/>
      <c r="D28" s="32">
        <f t="shared" ref="D28:J28" si="8">SUM(D20:D27)</f>
        <v>23.09</v>
      </c>
      <c r="E28" s="33">
        <f t="shared" si="8"/>
        <v>92.36</v>
      </c>
      <c r="F28" s="32">
        <f t="shared" si="8"/>
        <v>24.759999999999998</v>
      </c>
      <c r="G28" s="33">
        <f t="shared" si="8"/>
        <v>222.83999999999997</v>
      </c>
      <c r="H28" s="32">
        <f t="shared" si="8"/>
        <v>40.230000000000004</v>
      </c>
      <c r="I28" s="33">
        <f t="shared" si="8"/>
        <v>160.92000000000002</v>
      </c>
      <c r="J28" s="32">
        <f t="shared" si="8"/>
        <v>465.745</v>
      </c>
      <c r="L28" s="26">
        <f>E28+G28+I28</f>
        <v>476.12</v>
      </c>
    </row>
    <row r="29" spans="1:17" ht="21" customHeight="1" x14ac:dyDescent="0.25">
      <c r="A29" s="34"/>
      <c r="B29" s="35"/>
      <c r="C29" s="45"/>
      <c r="D29" s="45"/>
      <c r="E29" s="46"/>
      <c r="F29" s="47" t="s">
        <v>33</v>
      </c>
      <c r="G29" s="46"/>
      <c r="H29" s="48"/>
      <c r="I29" s="46"/>
      <c r="J29" s="49"/>
    </row>
    <row r="30" spans="1:17" ht="15.75" x14ac:dyDescent="0.25">
      <c r="A30" s="36"/>
      <c r="B30" s="76" t="s">
        <v>18</v>
      </c>
      <c r="C30" s="79" t="s">
        <v>19</v>
      </c>
      <c r="D30" s="81" t="s">
        <v>20</v>
      </c>
      <c r="E30" s="81"/>
      <c r="F30" s="81"/>
      <c r="G30" s="81"/>
      <c r="H30" s="81"/>
      <c r="I30" s="38"/>
      <c r="J30" s="39"/>
    </row>
    <row r="31" spans="1:17" ht="15.75" x14ac:dyDescent="0.25">
      <c r="A31" s="36" t="s">
        <v>5</v>
      </c>
      <c r="B31" s="77"/>
      <c r="C31" s="80"/>
      <c r="D31" s="16" t="s">
        <v>21</v>
      </c>
      <c r="E31" s="18"/>
      <c r="F31" s="17" t="s">
        <v>22</v>
      </c>
      <c r="G31" s="18"/>
      <c r="H31" s="17" t="s">
        <v>23</v>
      </c>
      <c r="I31" s="40"/>
      <c r="J31" s="82" t="s">
        <v>24</v>
      </c>
    </row>
    <row r="32" spans="1:17" x14ac:dyDescent="0.25">
      <c r="A32" s="16"/>
      <c r="B32" s="78"/>
      <c r="C32" s="16" t="s">
        <v>11</v>
      </c>
      <c r="D32" s="16" t="s">
        <v>11</v>
      </c>
      <c r="E32" s="21"/>
      <c r="F32" s="16" t="s">
        <v>11</v>
      </c>
      <c r="G32" s="21"/>
      <c r="H32" s="16" t="s">
        <v>11</v>
      </c>
      <c r="I32" s="50"/>
      <c r="J32" s="80"/>
    </row>
    <row r="33" spans="1:12" ht="30" customHeight="1" x14ac:dyDescent="0.25">
      <c r="A33" s="27" t="s">
        <v>80</v>
      </c>
      <c r="B33" s="16" t="s">
        <v>81</v>
      </c>
      <c r="C33" s="16">
        <v>165</v>
      </c>
      <c r="D33" s="16">
        <v>5.19</v>
      </c>
      <c r="E33" s="25"/>
      <c r="F33" s="29">
        <v>1.7</v>
      </c>
      <c r="G33" s="25"/>
      <c r="H33" s="16">
        <v>67.13</v>
      </c>
      <c r="I33" s="25">
        <f t="shared" ref="I33:I36" si="9">H33*4</f>
        <v>268.52</v>
      </c>
      <c r="J33" s="16">
        <v>280.10000000000002</v>
      </c>
      <c r="K33" t="s">
        <v>34</v>
      </c>
      <c r="L33" s="26">
        <f>E33+G33+I33</f>
        <v>268.52</v>
      </c>
    </row>
    <row r="34" spans="1:12" ht="23.25" customHeight="1" x14ac:dyDescent="0.25">
      <c r="A34" s="68" t="s">
        <v>49</v>
      </c>
      <c r="B34" s="68"/>
      <c r="C34" s="69">
        <v>30</v>
      </c>
      <c r="D34" s="69">
        <v>0.78</v>
      </c>
      <c r="E34" s="70"/>
      <c r="F34" s="71">
        <v>9</v>
      </c>
      <c r="G34" s="70"/>
      <c r="H34" s="71">
        <v>0.81</v>
      </c>
      <c r="I34" s="70">
        <f t="shared" si="9"/>
        <v>3.24</v>
      </c>
      <c r="J34" s="71">
        <v>87.36</v>
      </c>
      <c r="L34" s="26">
        <f t="shared" ref="L34:L36" si="10">E34+G34+I34</f>
        <v>3.24</v>
      </c>
    </row>
    <row r="35" spans="1:12" ht="20.25" customHeight="1" x14ac:dyDescent="0.25">
      <c r="A35" s="43" t="s">
        <v>15</v>
      </c>
      <c r="B35" s="16" t="s">
        <v>35</v>
      </c>
      <c r="C35" s="16">
        <v>150</v>
      </c>
      <c r="D35" s="29">
        <v>0</v>
      </c>
      <c r="E35" s="25">
        <f t="shared" ref="E35:E36" si="11">D35*4</f>
        <v>0</v>
      </c>
      <c r="F35" s="29">
        <v>0</v>
      </c>
      <c r="G35" s="25">
        <f t="shared" ref="G35:G36" si="12">F35*9</f>
        <v>0</v>
      </c>
      <c r="H35" s="29">
        <v>0</v>
      </c>
      <c r="I35" s="25">
        <f t="shared" si="9"/>
        <v>0</v>
      </c>
      <c r="J35" s="29">
        <v>0</v>
      </c>
      <c r="K35" t="s">
        <v>36</v>
      </c>
      <c r="L35" s="26">
        <f t="shared" si="10"/>
        <v>0</v>
      </c>
    </row>
    <row r="36" spans="1:12" x14ac:dyDescent="0.25">
      <c r="A36" s="31" t="s">
        <v>16</v>
      </c>
      <c r="B36" s="16"/>
      <c r="C36" s="16"/>
      <c r="D36" s="32">
        <f>SUM(D33:D35)</f>
        <v>5.9700000000000006</v>
      </c>
      <c r="E36" s="25">
        <f t="shared" si="11"/>
        <v>23.880000000000003</v>
      </c>
      <c r="F36" s="32">
        <f>SUM(F33:F35)</f>
        <v>10.7</v>
      </c>
      <c r="G36" s="25">
        <f t="shared" si="12"/>
        <v>96.3</v>
      </c>
      <c r="H36" s="32">
        <f>SUM(H33:H35)</f>
        <v>67.94</v>
      </c>
      <c r="I36" s="25">
        <f t="shared" si="9"/>
        <v>271.76</v>
      </c>
      <c r="J36" s="32">
        <f>SUM(J33:J35)</f>
        <v>367.46000000000004</v>
      </c>
      <c r="L36" s="26">
        <f t="shared" si="10"/>
        <v>391.94</v>
      </c>
    </row>
    <row r="37" spans="1:12" ht="15.75" x14ac:dyDescent="0.25">
      <c r="A37" s="51" t="s">
        <v>37</v>
      </c>
      <c r="B37" s="52"/>
      <c r="C37" s="52"/>
      <c r="D37" s="53">
        <f>+D13+D28+D36</f>
        <v>44.08</v>
      </c>
      <c r="E37" s="54"/>
      <c r="F37" s="53">
        <f>+F13+F28+F36</f>
        <v>51.31</v>
      </c>
      <c r="G37" s="54"/>
      <c r="H37" s="53">
        <f>+H13+H28+H36</f>
        <v>134.97</v>
      </c>
      <c r="I37" s="54"/>
      <c r="J37" s="53">
        <f>+J13+J28+J36+J15</f>
        <v>1229.855</v>
      </c>
    </row>
    <row r="38" spans="1:12" ht="15.75" x14ac:dyDescent="0.25">
      <c r="A38" s="55"/>
      <c r="B38" s="48"/>
      <c r="C38" s="48"/>
      <c r="D38" s="56"/>
      <c r="E38" s="57"/>
      <c r="F38" s="56"/>
      <c r="G38" s="57"/>
      <c r="H38" s="56"/>
      <c r="I38" s="57"/>
      <c r="J38" s="56"/>
    </row>
    <row r="39" spans="1:12" ht="15.75" x14ac:dyDescent="0.25">
      <c r="A39" s="55"/>
      <c r="B39" s="48"/>
      <c r="C39" s="48"/>
      <c r="D39" s="56"/>
      <c r="E39" s="57"/>
      <c r="F39" s="56"/>
      <c r="G39" s="57"/>
      <c r="H39" s="56"/>
      <c r="I39" s="57"/>
      <c r="J39" s="56"/>
    </row>
    <row r="40" spans="1:12" x14ac:dyDescent="0.25">
      <c r="A40" t="s">
        <v>38</v>
      </c>
      <c r="L40" t="s">
        <v>39</v>
      </c>
    </row>
    <row r="41" spans="1:12" x14ac:dyDescent="0.25">
      <c r="A41" t="s">
        <v>40</v>
      </c>
      <c r="D41" s="42"/>
      <c r="E41" s="58"/>
      <c r="F41" s="42"/>
      <c r="G41" s="58"/>
      <c r="H41" s="42"/>
      <c r="I41" s="58"/>
      <c r="J41" s="42"/>
    </row>
  </sheetData>
  <mergeCells count="13">
    <mergeCell ref="B30:B32"/>
    <mergeCell ref="C30:C31"/>
    <mergeCell ref="D30:H30"/>
    <mergeCell ref="J31:J32"/>
    <mergeCell ref="A4:J4"/>
    <mergeCell ref="D6:H6"/>
    <mergeCell ref="J6:J7"/>
    <mergeCell ref="A14:J14"/>
    <mergeCell ref="C16:J16"/>
    <mergeCell ref="B17:B19"/>
    <mergeCell ref="C17:C18"/>
    <mergeCell ref="D17:H17"/>
    <mergeCell ref="J18:J19"/>
  </mergeCells>
  <pageMargins left="0.25" right="0.25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opLeftCell="A22" workbookViewId="0">
      <selection activeCell="N34" sqref="N34"/>
    </sheetView>
  </sheetViews>
  <sheetFormatPr defaultRowHeight="15" x14ac:dyDescent="0.25"/>
  <cols>
    <col min="1" max="1" width="38.42578125" customWidth="1"/>
    <col min="2" max="2" width="7.42578125" style="2" customWidth="1"/>
    <col min="3" max="3" width="6.5703125" style="2" customWidth="1"/>
    <col min="4" max="4" width="9.85546875" style="2" customWidth="1"/>
    <col min="5" max="5" width="9.85546875" style="3" hidden="1" customWidth="1"/>
    <col min="6" max="6" width="9.42578125" style="2" customWidth="1"/>
    <col min="7" max="7" width="9.42578125" style="3" hidden="1" customWidth="1"/>
    <col min="8" max="8" width="9.85546875" style="2" customWidth="1"/>
    <col min="9" max="9" width="9.85546875" style="3" hidden="1" customWidth="1"/>
    <col min="10" max="10" width="10.85546875" style="2" customWidth="1"/>
    <col min="11" max="11" width="26.42578125" hidden="1" customWidth="1"/>
    <col min="12" max="12" width="0" hidden="1" customWidth="1"/>
  </cols>
  <sheetData>
    <row r="1" spans="1:22" ht="18.75" x14ac:dyDescent="0.3">
      <c r="A1" s="1" t="s">
        <v>0</v>
      </c>
      <c r="C1" s="2">
        <v>4</v>
      </c>
    </row>
    <row r="2" spans="1:22" x14ac:dyDescent="0.25">
      <c r="A2" s="59" t="s">
        <v>1</v>
      </c>
    </row>
    <row r="3" spans="1:22" x14ac:dyDescent="0.25">
      <c r="A3" s="4"/>
    </row>
    <row r="4" spans="1:22" ht="15" customHeight="1" x14ac:dyDescent="0.25">
      <c r="A4" s="85" t="s">
        <v>44</v>
      </c>
      <c r="B4" s="86"/>
      <c r="C4" s="86"/>
      <c r="D4" s="86"/>
      <c r="E4" s="86"/>
      <c r="F4" s="86"/>
      <c r="G4" s="86"/>
      <c r="H4" s="86"/>
      <c r="I4" s="86"/>
      <c r="J4" s="87"/>
    </row>
    <row r="5" spans="1:22" ht="2.25" hidden="1" customHeight="1" x14ac:dyDescent="0.25">
      <c r="A5" s="5"/>
      <c r="B5" s="6"/>
      <c r="C5" s="6"/>
      <c r="D5" s="7"/>
      <c r="E5" s="8"/>
      <c r="F5" s="7"/>
      <c r="G5" s="8"/>
      <c r="H5" s="7"/>
      <c r="I5" s="9"/>
      <c r="J5" s="10"/>
    </row>
    <row r="6" spans="1:22" ht="15.75" x14ac:dyDescent="0.25">
      <c r="A6" s="11"/>
      <c r="B6" s="12" t="s">
        <v>2</v>
      </c>
      <c r="C6" s="13"/>
      <c r="D6" s="88" t="s">
        <v>3</v>
      </c>
      <c r="E6" s="88"/>
      <c r="F6" s="88"/>
      <c r="G6" s="88"/>
      <c r="H6" s="89"/>
      <c r="I6" s="14"/>
      <c r="J6" s="76" t="s">
        <v>4</v>
      </c>
    </row>
    <row r="7" spans="1:22" ht="15" customHeight="1" x14ac:dyDescent="0.25">
      <c r="A7" s="11" t="s">
        <v>5</v>
      </c>
      <c r="B7" s="15" t="s">
        <v>6</v>
      </c>
      <c r="C7" s="16" t="s">
        <v>7</v>
      </c>
      <c r="D7" s="17" t="s">
        <v>8</v>
      </c>
      <c r="E7" s="18"/>
      <c r="F7" s="17" t="s">
        <v>9</v>
      </c>
      <c r="G7" s="18"/>
      <c r="H7" s="19" t="s">
        <v>10</v>
      </c>
      <c r="I7" s="20"/>
      <c r="J7" s="90"/>
    </row>
    <row r="8" spans="1:22" x14ac:dyDescent="0.25">
      <c r="A8" s="16"/>
      <c r="B8" s="16"/>
      <c r="C8" s="16" t="s">
        <v>11</v>
      </c>
      <c r="D8" s="16" t="s">
        <v>11</v>
      </c>
      <c r="E8" s="21"/>
      <c r="F8" s="16" t="s">
        <v>11</v>
      </c>
      <c r="G8" s="21"/>
      <c r="H8" s="16" t="s">
        <v>11</v>
      </c>
      <c r="I8" s="21"/>
      <c r="J8" s="16"/>
    </row>
    <row r="9" spans="1:22" ht="35.25" customHeight="1" x14ac:dyDescent="0.25">
      <c r="A9" s="22" t="s">
        <v>83</v>
      </c>
      <c r="B9" s="23" t="s">
        <v>82</v>
      </c>
      <c r="C9" s="15">
        <v>170</v>
      </c>
      <c r="D9" s="24">
        <v>6.36</v>
      </c>
      <c r="E9" s="25"/>
      <c r="F9" s="24">
        <v>6.44</v>
      </c>
      <c r="G9" s="25"/>
      <c r="H9" s="24">
        <v>34.119999999999997</v>
      </c>
      <c r="I9" s="25"/>
      <c r="J9" s="24">
        <v>219.88</v>
      </c>
      <c r="L9" s="26">
        <f>E9+G9+I9</f>
        <v>0</v>
      </c>
      <c r="N9" s="64"/>
      <c r="O9" s="65"/>
      <c r="P9" s="67"/>
      <c r="Q9" s="67"/>
      <c r="R9" s="67"/>
      <c r="S9" s="67"/>
      <c r="T9" s="67"/>
      <c r="U9" s="67"/>
      <c r="V9" s="66"/>
    </row>
    <row r="10" spans="1:22" ht="21.75" customHeight="1" x14ac:dyDescent="0.25">
      <c r="A10" s="27" t="s">
        <v>15</v>
      </c>
      <c r="B10" s="28"/>
      <c r="C10" s="16">
        <v>200</v>
      </c>
      <c r="D10" s="29">
        <v>0</v>
      </c>
      <c r="E10" s="25">
        <f t="shared" ref="E10" si="0">D10*4</f>
        <v>0</v>
      </c>
      <c r="F10" s="29">
        <v>0</v>
      </c>
      <c r="G10" s="25">
        <f t="shared" ref="G10" si="1">F10*9</f>
        <v>0</v>
      </c>
      <c r="H10" s="29">
        <v>0</v>
      </c>
      <c r="I10" s="25">
        <f t="shared" ref="I10" si="2">H10*4</f>
        <v>0</v>
      </c>
      <c r="J10" s="29">
        <v>0</v>
      </c>
      <c r="K10" t="s">
        <v>12</v>
      </c>
      <c r="L10" s="26">
        <f t="shared" ref="L10:L11" si="3">E10+G10+I10</f>
        <v>0</v>
      </c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.75" customHeight="1" x14ac:dyDescent="0.25">
      <c r="A11" s="30" t="s">
        <v>84</v>
      </c>
      <c r="B11" s="16" t="s">
        <v>85</v>
      </c>
      <c r="C11" s="15">
        <v>22</v>
      </c>
      <c r="D11" s="24">
        <v>0.96</v>
      </c>
      <c r="E11" s="25"/>
      <c r="F11" s="24">
        <v>0.28999999999999998</v>
      </c>
      <c r="G11" s="25"/>
      <c r="H11" s="24">
        <v>14.53</v>
      </c>
      <c r="I11" s="25"/>
      <c r="J11" s="24">
        <v>64.569999999999993</v>
      </c>
      <c r="K11" t="s">
        <v>14</v>
      </c>
      <c r="L11" s="26">
        <f t="shared" si="3"/>
        <v>0</v>
      </c>
      <c r="N11" s="66"/>
      <c r="O11" s="66"/>
      <c r="P11" s="66"/>
      <c r="Q11" s="66"/>
      <c r="R11" s="66"/>
      <c r="S11" s="66"/>
      <c r="T11" s="66"/>
      <c r="U11" s="66"/>
      <c r="V11" s="66"/>
    </row>
    <row r="12" spans="1:22" x14ac:dyDescent="0.25">
      <c r="A12" s="31" t="s">
        <v>16</v>
      </c>
      <c r="B12" s="16"/>
      <c r="C12" s="16"/>
      <c r="D12" s="32">
        <f>SUM(D9:D11)</f>
        <v>7.32</v>
      </c>
      <c r="E12" s="33"/>
      <c r="F12" s="32">
        <f>SUM(F9:F11)</f>
        <v>6.73</v>
      </c>
      <c r="G12" s="33"/>
      <c r="H12" s="32">
        <f>SUM(H9:H11)</f>
        <v>48.65</v>
      </c>
      <c r="I12" s="33"/>
      <c r="J12" s="32">
        <f>SUM(J9:J11)</f>
        <v>284.45</v>
      </c>
      <c r="L12" s="26">
        <f>SUM(L9:L11)</f>
        <v>0</v>
      </c>
    </row>
    <row r="13" spans="1:22" x14ac:dyDescent="0.25">
      <c r="A13" s="83" t="s">
        <v>46</v>
      </c>
      <c r="B13" s="84"/>
      <c r="C13" s="84"/>
      <c r="D13" s="84"/>
      <c r="E13" s="84"/>
      <c r="F13" s="84"/>
      <c r="G13" s="84"/>
      <c r="H13" s="84"/>
      <c r="I13" s="84"/>
      <c r="J13" s="84"/>
      <c r="L13" s="26"/>
    </row>
    <row r="14" spans="1:22" ht="16.5" customHeight="1" x14ac:dyDescent="0.25">
      <c r="A14" s="60" t="s">
        <v>13</v>
      </c>
      <c r="B14" s="16"/>
      <c r="C14" s="61">
        <v>150</v>
      </c>
      <c r="D14" s="62">
        <v>1.5</v>
      </c>
      <c r="E14" s="63"/>
      <c r="F14" s="62">
        <v>0.6</v>
      </c>
      <c r="G14" s="63"/>
      <c r="H14" s="62">
        <v>35.1</v>
      </c>
      <c r="I14" s="63"/>
      <c r="J14" s="62">
        <v>138</v>
      </c>
      <c r="L14" s="26"/>
    </row>
    <row r="15" spans="1:22" ht="21" customHeight="1" x14ac:dyDescent="0.25">
      <c r="A15" s="34"/>
      <c r="B15" s="35"/>
      <c r="C15" s="91" t="s">
        <v>17</v>
      </c>
      <c r="D15" s="91"/>
      <c r="E15" s="91"/>
      <c r="F15" s="91"/>
      <c r="G15" s="91"/>
      <c r="H15" s="91"/>
      <c r="I15" s="91"/>
      <c r="J15" s="91"/>
    </row>
    <row r="16" spans="1:22" ht="15.75" x14ac:dyDescent="0.25">
      <c r="A16" s="36"/>
      <c r="B16" s="76" t="s">
        <v>18</v>
      </c>
      <c r="C16" s="92" t="s">
        <v>19</v>
      </c>
      <c r="D16" s="81" t="s">
        <v>20</v>
      </c>
      <c r="E16" s="81"/>
      <c r="F16" s="81"/>
      <c r="G16" s="81"/>
      <c r="H16" s="81"/>
      <c r="I16" s="38"/>
      <c r="J16" s="39"/>
    </row>
    <row r="17" spans="1:17" ht="15.75" x14ac:dyDescent="0.25">
      <c r="A17" s="36" t="s">
        <v>5</v>
      </c>
      <c r="B17" s="77"/>
      <c r="C17" s="78"/>
      <c r="D17" s="16" t="s">
        <v>21</v>
      </c>
      <c r="E17" s="18"/>
      <c r="F17" s="17" t="s">
        <v>22</v>
      </c>
      <c r="G17" s="18"/>
      <c r="H17" s="17" t="s">
        <v>23</v>
      </c>
      <c r="I17" s="40"/>
      <c r="J17" s="93" t="s">
        <v>24</v>
      </c>
    </row>
    <row r="18" spans="1:17" x14ac:dyDescent="0.25">
      <c r="A18" s="16"/>
      <c r="B18" s="78"/>
      <c r="C18" s="16" t="s">
        <v>11</v>
      </c>
      <c r="D18" s="16" t="s">
        <v>11</v>
      </c>
      <c r="E18" s="21"/>
      <c r="F18" s="16" t="s">
        <v>11</v>
      </c>
      <c r="G18" s="21"/>
      <c r="H18" s="16" t="s">
        <v>11</v>
      </c>
      <c r="I18" s="41"/>
      <c r="J18" s="94"/>
    </row>
    <row r="19" spans="1:17" ht="24.75" customHeight="1" x14ac:dyDescent="0.25">
      <c r="A19" s="27" t="s">
        <v>87</v>
      </c>
      <c r="B19" s="16" t="s">
        <v>88</v>
      </c>
      <c r="C19" s="16">
        <v>150</v>
      </c>
      <c r="D19" s="16">
        <v>4.13</v>
      </c>
      <c r="E19" s="25"/>
      <c r="F19" s="16">
        <v>4.5199999999999996</v>
      </c>
      <c r="G19" s="25"/>
      <c r="H19" s="16">
        <v>12.78</v>
      </c>
      <c r="I19" s="25"/>
      <c r="J19" s="16">
        <v>108.32</v>
      </c>
      <c r="L19" s="26">
        <f>E19+G19+I19</f>
        <v>0</v>
      </c>
    </row>
    <row r="20" spans="1:17" ht="23.25" customHeight="1" x14ac:dyDescent="0.25">
      <c r="A20" s="27" t="s">
        <v>49</v>
      </c>
      <c r="B20" s="28"/>
      <c r="C20" s="16">
        <v>10</v>
      </c>
      <c r="D20" s="29">
        <v>0.26</v>
      </c>
      <c r="E20" s="25">
        <f t="shared" ref="E20:E21" si="4">D20*4</f>
        <v>1.04</v>
      </c>
      <c r="F20" s="29">
        <v>3</v>
      </c>
      <c r="G20" s="25">
        <f t="shared" ref="G20:G21" si="5">F20*9</f>
        <v>27</v>
      </c>
      <c r="H20" s="29">
        <v>0.26</v>
      </c>
      <c r="I20" s="25">
        <f t="shared" ref="I20:I21" si="6">H20*4</f>
        <v>1.04</v>
      </c>
      <c r="J20" s="29">
        <v>29.105</v>
      </c>
      <c r="K20" t="s">
        <v>25</v>
      </c>
      <c r="L20" s="26">
        <f t="shared" ref="L20:L25" si="7">E20+G20+I20</f>
        <v>29.08</v>
      </c>
    </row>
    <row r="21" spans="1:17" ht="21.75" customHeight="1" x14ac:dyDescent="0.25">
      <c r="A21" s="27" t="s">
        <v>26</v>
      </c>
      <c r="B21" s="27"/>
      <c r="C21" s="16">
        <v>30</v>
      </c>
      <c r="D21" s="16">
        <v>2.2200000000000002</v>
      </c>
      <c r="E21" s="25">
        <f t="shared" si="4"/>
        <v>8.8800000000000008</v>
      </c>
      <c r="F21" s="16">
        <v>0.48</v>
      </c>
      <c r="G21" s="25">
        <f t="shared" si="5"/>
        <v>4.32</v>
      </c>
      <c r="H21" s="29">
        <v>12.84</v>
      </c>
      <c r="I21" s="25">
        <f t="shared" si="6"/>
        <v>51.36</v>
      </c>
      <c r="J21" s="29">
        <v>64.56</v>
      </c>
      <c r="K21" t="s">
        <v>27</v>
      </c>
      <c r="L21" s="26">
        <f t="shared" si="7"/>
        <v>64.56</v>
      </c>
    </row>
    <row r="22" spans="1:17" ht="21.75" customHeight="1" x14ac:dyDescent="0.25">
      <c r="A22" s="27" t="s">
        <v>89</v>
      </c>
      <c r="B22" s="16" t="s">
        <v>90</v>
      </c>
      <c r="C22" s="16">
        <v>80</v>
      </c>
      <c r="D22" s="29">
        <v>9.02</v>
      </c>
      <c r="E22" s="25"/>
      <c r="F22" s="29">
        <v>3.58</v>
      </c>
      <c r="G22" s="25"/>
      <c r="H22" s="29">
        <v>0.98</v>
      </c>
      <c r="I22" s="25"/>
      <c r="J22" s="29">
        <v>72.319999999999993</v>
      </c>
      <c r="K22" t="s">
        <v>28</v>
      </c>
      <c r="L22" s="26">
        <f t="shared" si="7"/>
        <v>0</v>
      </c>
      <c r="M22" s="42"/>
      <c r="N22" s="42"/>
      <c r="O22" s="42"/>
      <c r="P22" s="42"/>
      <c r="Q22" s="42"/>
    </row>
    <row r="23" spans="1:17" ht="31.5" customHeight="1" x14ac:dyDescent="0.25">
      <c r="A23" s="27" t="s">
        <v>91</v>
      </c>
      <c r="B23" s="16" t="s">
        <v>92</v>
      </c>
      <c r="C23" s="16">
        <v>75</v>
      </c>
      <c r="D23" s="29">
        <v>2.6</v>
      </c>
      <c r="E23" s="25"/>
      <c r="F23" s="29">
        <v>1.5</v>
      </c>
      <c r="G23" s="25"/>
      <c r="H23" s="29">
        <v>14.5</v>
      </c>
      <c r="I23" s="25"/>
      <c r="J23" s="29">
        <v>81.900000000000006</v>
      </c>
      <c r="K23" t="s">
        <v>29</v>
      </c>
      <c r="L23" s="26">
        <f t="shared" si="7"/>
        <v>0</v>
      </c>
      <c r="M23" s="42"/>
      <c r="N23" s="26"/>
      <c r="O23" s="26"/>
      <c r="P23" s="26"/>
      <c r="Q23" s="26"/>
    </row>
    <row r="24" spans="1:17" ht="24" customHeight="1" x14ac:dyDescent="0.25">
      <c r="A24" s="27" t="s">
        <v>93</v>
      </c>
      <c r="B24" s="16" t="s">
        <v>94</v>
      </c>
      <c r="C24" s="16">
        <v>80</v>
      </c>
      <c r="D24" s="29">
        <v>0.92</v>
      </c>
      <c r="E24" s="25"/>
      <c r="F24" s="29">
        <v>6.86</v>
      </c>
      <c r="G24" s="25"/>
      <c r="H24" s="29">
        <v>4.5199999999999996</v>
      </c>
      <c r="I24" s="25"/>
      <c r="J24" s="29">
        <v>85</v>
      </c>
      <c r="K24" t="s">
        <v>31</v>
      </c>
      <c r="L24" s="26">
        <f t="shared" si="7"/>
        <v>0</v>
      </c>
      <c r="M24" s="42"/>
    </row>
    <row r="25" spans="1:17" ht="19.5" customHeight="1" x14ac:dyDescent="0.25">
      <c r="A25" s="44" t="s">
        <v>113</v>
      </c>
      <c r="B25" s="16"/>
      <c r="C25" s="16">
        <v>150</v>
      </c>
      <c r="D25" s="29">
        <v>0</v>
      </c>
      <c r="E25" s="25"/>
      <c r="F25" s="29">
        <v>0</v>
      </c>
      <c r="G25" s="25"/>
      <c r="H25" s="29">
        <v>0</v>
      </c>
      <c r="I25" s="25"/>
      <c r="J25" s="29">
        <v>0</v>
      </c>
      <c r="K25" t="s">
        <v>32</v>
      </c>
      <c r="L25" s="26">
        <f t="shared" si="7"/>
        <v>0</v>
      </c>
    </row>
    <row r="26" spans="1:17" ht="17.25" customHeight="1" x14ac:dyDescent="0.25">
      <c r="A26" s="31" t="s">
        <v>16</v>
      </c>
      <c r="B26" s="16"/>
      <c r="C26" s="16"/>
      <c r="D26" s="32">
        <f t="shared" ref="D26:J26" si="8">SUM(D19:D25)</f>
        <v>19.150000000000002</v>
      </c>
      <c r="E26" s="33">
        <f t="shared" si="8"/>
        <v>9.9200000000000017</v>
      </c>
      <c r="F26" s="32">
        <f t="shared" si="8"/>
        <v>19.940000000000001</v>
      </c>
      <c r="G26" s="33">
        <f t="shared" si="8"/>
        <v>31.32</v>
      </c>
      <c r="H26" s="32">
        <f t="shared" si="8"/>
        <v>45.879999999999995</v>
      </c>
      <c r="I26" s="33">
        <f t="shared" si="8"/>
        <v>52.4</v>
      </c>
      <c r="J26" s="32">
        <f t="shared" si="8"/>
        <v>441.20499999999993</v>
      </c>
      <c r="L26" s="26">
        <f>E26+G26+I26</f>
        <v>93.64</v>
      </c>
    </row>
    <row r="27" spans="1:17" ht="21" customHeight="1" x14ac:dyDescent="0.25">
      <c r="A27" s="34"/>
      <c r="B27" s="35"/>
      <c r="C27" s="45"/>
      <c r="D27" s="45"/>
      <c r="E27" s="46"/>
      <c r="F27" s="47" t="s">
        <v>33</v>
      </c>
      <c r="G27" s="46"/>
      <c r="H27" s="48"/>
      <c r="I27" s="46"/>
      <c r="J27" s="49"/>
    </row>
    <row r="28" spans="1:17" ht="15.75" x14ac:dyDescent="0.25">
      <c r="A28" s="36"/>
      <c r="B28" s="76" t="s">
        <v>18</v>
      </c>
      <c r="C28" s="79" t="s">
        <v>19</v>
      </c>
      <c r="D28" s="81" t="s">
        <v>20</v>
      </c>
      <c r="E28" s="81"/>
      <c r="F28" s="81"/>
      <c r="G28" s="81"/>
      <c r="H28" s="81"/>
      <c r="I28" s="38"/>
      <c r="J28" s="39"/>
    </row>
    <row r="29" spans="1:17" ht="15.75" x14ac:dyDescent="0.25">
      <c r="A29" s="36" t="s">
        <v>5</v>
      </c>
      <c r="B29" s="77"/>
      <c r="C29" s="80"/>
      <c r="D29" s="16" t="s">
        <v>21</v>
      </c>
      <c r="E29" s="18"/>
      <c r="F29" s="17" t="s">
        <v>22</v>
      </c>
      <c r="G29" s="18"/>
      <c r="H29" s="17" t="s">
        <v>23</v>
      </c>
      <c r="I29" s="40"/>
      <c r="J29" s="82" t="s">
        <v>24</v>
      </c>
    </row>
    <row r="30" spans="1:17" x14ac:dyDescent="0.25">
      <c r="A30" s="16"/>
      <c r="B30" s="78"/>
      <c r="C30" s="16" t="s">
        <v>11</v>
      </c>
      <c r="D30" s="16" t="s">
        <v>11</v>
      </c>
      <c r="E30" s="21"/>
      <c r="F30" s="16" t="s">
        <v>11</v>
      </c>
      <c r="G30" s="21"/>
      <c r="H30" s="16" t="s">
        <v>11</v>
      </c>
      <c r="I30" s="50"/>
      <c r="J30" s="80"/>
    </row>
    <row r="31" spans="1:17" ht="30" customHeight="1" x14ac:dyDescent="0.25">
      <c r="A31" s="68" t="s">
        <v>95</v>
      </c>
      <c r="B31" s="69" t="s">
        <v>96</v>
      </c>
      <c r="C31" s="69">
        <v>125</v>
      </c>
      <c r="D31" s="69">
        <v>7.9</v>
      </c>
      <c r="E31" s="70"/>
      <c r="F31" s="69">
        <v>11.81</v>
      </c>
      <c r="G31" s="70"/>
      <c r="H31" s="69">
        <v>25.64</v>
      </c>
      <c r="I31" s="70"/>
      <c r="J31" s="69">
        <v>240.45</v>
      </c>
      <c r="K31" t="s">
        <v>34</v>
      </c>
      <c r="L31" s="26">
        <f>E31+G31+I31</f>
        <v>0</v>
      </c>
    </row>
    <row r="32" spans="1:17" ht="23.25" customHeight="1" x14ac:dyDescent="0.25">
      <c r="A32" s="68" t="s">
        <v>49</v>
      </c>
      <c r="B32" s="68" t="s">
        <v>97</v>
      </c>
      <c r="C32" s="69">
        <v>20</v>
      </c>
      <c r="D32" s="69">
        <v>0.52</v>
      </c>
      <c r="E32" s="70"/>
      <c r="F32" s="71">
        <v>6</v>
      </c>
      <c r="G32" s="70"/>
      <c r="H32" s="71">
        <v>0.54</v>
      </c>
      <c r="I32" s="70"/>
      <c r="J32" s="71">
        <v>58.24</v>
      </c>
      <c r="L32" s="26">
        <f t="shared" ref="L32:L35" si="9">E32+G32+I32</f>
        <v>0</v>
      </c>
    </row>
    <row r="33" spans="1:12" ht="20.25" customHeight="1" x14ac:dyDescent="0.25">
      <c r="A33" s="72" t="s">
        <v>66</v>
      </c>
      <c r="B33" s="69"/>
      <c r="C33" s="69">
        <v>20</v>
      </c>
      <c r="D33" s="71">
        <v>0.14000000000000001</v>
      </c>
      <c r="E33" s="70"/>
      <c r="F33" s="71">
        <v>6.0000000000000001E-3</v>
      </c>
      <c r="G33" s="70"/>
      <c r="H33" s="71">
        <v>3.06</v>
      </c>
      <c r="I33" s="70"/>
      <c r="J33" s="71">
        <v>12.75</v>
      </c>
      <c r="K33" t="s">
        <v>36</v>
      </c>
      <c r="L33" s="26">
        <f t="shared" si="9"/>
        <v>0</v>
      </c>
    </row>
    <row r="34" spans="1:12" ht="20.25" customHeight="1" x14ac:dyDescent="0.25">
      <c r="A34" s="72" t="s">
        <v>15</v>
      </c>
      <c r="B34" s="69"/>
      <c r="C34" s="69">
        <v>150</v>
      </c>
      <c r="D34" s="71">
        <v>0</v>
      </c>
      <c r="E34" s="70"/>
      <c r="F34" s="71">
        <v>0</v>
      </c>
      <c r="G34" s="70"/>
      <c r="H34" s="71">
        <v>0</v>
      </c>
      <c r="I34" s="70"/>
      <c r="J34" s="71">
        <v>0</v>
      </c>
      <c r="L34" s="26"/>
    </row>
    <row r="35" spans="1:12" x14ac:dyDescent="0.25">
      <c r="A35" s="31" t="s">
        <v>16</v>
      </c>
      <c r="B35" s="16"/>
      <c r="C35" s="16"/>
      <c r="D35" s="32">
        <f>SUM(D31:D34)</f>
        <v>8.56</v>
      </c>
      <c r="E35" s="25">
        <f t="shared" ref="E35" si="10">D35*4</f>
        <v>34.24</v>
      </c>
      <c r="F35" s="32">
        <f>SUM(F31:F34)</f>
        <v>17.816000000000003</v>
      </c>
      <c r="G35" s="25">
        <f t="shared" ref="G35" si="11">F35*9</f>
        <v>160.34400000000002</v>
      </c>
      <c r="H35" s="32">
        <f>SUM(H31:H34)</f>
        <v>29.24</v>
      </c>
      <c r="I35" s="25">
        <f t="shared" ref="I35" si="12">H35*4</f>
        <v>116.96</v>
      </c>
      <c r="J35" s="32">
        <f>SUM(J31:J33)</f>
        <v>311.44</v>
      </c>
      <c r="L35" s="26">
        <f t="shared" si="9"/>
        <v>311.54400000000004</v>
      </c>
    </row>
    <row r="36" spans="1:12" ht="15.75" x14ac:dyDescent="0.25">
      <c r="A36" s="51" t="s">
        <v>37</v>
      </c>
      <c r="B36" s="52"/>
      <c r="C36" s="52"/>
      <c r="D36" s="53">
        <f>+D12+D26+D35</f>
        <v>35.03</v>
      </c>
      <c r="E36" s="54"/>
      <c r="F36" s="53">
        <f>+F12+F26+F35</f>
        <v>44.486000000000004</v>
      </c>
      <c r="G36" s="54"/>
      <c r="H36" s="53">
        <f>+H12+H26+H35</f>
        <v>123.77</v>
      </c>
      <c r="I36" s="54"/>
      <c r="J36" s="53">
        <f>+J12+J26+J35+J14</f>
        <v>1175.095</v>
      </c>
    </row>
    <row r="37" spans="1:12" ht="15.75" x14ac:dyDescent="0.25">
      <c r="A37" s="55"/>
      <c r="B37" s="48"/>
      <c r="C37" s="48"/>
      <c r="D37" s="56"/>
      <c r="E37" s="57"/>
      <c r="F37" s="56"/>
      <c r="G37" s="57"/>
      <c r="H37" s="56"/>
      <c r="I37" s="57"/>
      <c r="J37" s="56"/>
    </row>
    <row r="38" spans="1:12" ht="15.75" x14ac:dyDescent="0.25">
      <c r="A38" s="55"/>
      <c r="B38" s="48"/>
      <c r="C38" s="48"/>
      <c r="D38" s="56"/>
      <c r="E38" s="57"/>
      <c r="F38" s="56"/>
      <c r="G38" s="57"/>
      <c r="H38" s="56"/>
      <c r="I38" s="57"/>
      <c r="J38" s="56"/>
    </row>
    <row r="39" spans="1:12" x14ac:dyDescent="0.25">
      <c r="A39" t="s">
        <v>38</v>
      </c>
      <c r="L39" t="s">
        <v>39</v>
      </c>
    </row>
    <row r="40" spans="1:12" x14ac:dyDescent="0.25">
      <c r="A40" t="s">
        <v>40</v>
      </c>
      <c r="D40" s="42"/>
      <c r="E40" s="58"/>
      <c r="F40" s="42"/>
      <c r="G40" s="58"/>
      <c r="H40" s="42"/>
      <c r="I40" s="58"/>
      <c r="J40" s="42"/>
    </row>
  </sheetData>
  <mergeCells count="13">
    <mergeCell ref="B28:B30"/>
    <mergeCell ref="C28:C29"/>
    <mergeCell ref="D28:H28"/>
    <mergeCell ref="J29:J30"/>
    <mergeCell ref="A4:J4"/>
    <mergeCell ref="D6:H6"/>
    <mergeCell ref="J6:J7"/>
    <mergeCell ref="A13:J13"/>
    <mergeCell ref="C15:J15"/>
    <mergeCell ref="B16:B18"/>
    <mergeCell ref="C16:C17"/>
    <mergeCell ref="D16:H16"/>
    <mergeCell ref="J17:J18"/>
  </mergeCells>
  <pageMargins left="0.25" right="0.25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opLeftCell="A19" workbookViewId="0">
      <selection activeCell="C22" sqref="C22"/>
    </sheetView>
  </sheetViews>
  <sheetFormatPr defaultRowHeight="15" x14ac:dyDescent="0.25"/>
  <cols>
    <col min="1" max="1" width="38.42578125" customWidth="1"/>
    <col min="2" max="2" width="7.42578125" style="2" customWidth="1"/>
    <col min="3" max="3" width="6.5703125" style="2" customWidth="1"/>
    <col min="4" max="4" width="9.85546875" style="2" customWidth="1"/>
    <col min="5" max="5" width="9.85546875" style="3" hidden="1" customWidth="1"/>
    <col min="6" max="6" width="9.42578125" style="2" customWidth="1"/>
    <col min="7" max="7" width="9.42578125" style="3" hidden="1" customWidth="1"/>
    <col min="8" max="8" width="9.85546875" style="2" customWidth="1"/>
    <col min="9" max="9" width="9.85546875" style="3" hidden="1" customWidth="1"/>
    <col min="10" max="10" width="10.85546875" style="2" customWidth="1"/>
    <col min="11" max="11" width="26.42578125" hidden="1" customWidth="1"/>
    <col min="12" max="12" width="0" hidden="1" customWidth="1"/>
  </cols>
  <sheetData>
    <row r="1" spans="1:22" ht="18.75" x14ac:dyDescent="0.3">
      <c r="A1" s="1" t="s">
        <v>0</v>
      </c>
      <c r="C1" s="2">
        <v>5</v>
      </c>
    </row>
    <row r="2" spans="1:22" x14ac:dyDescent="0.25">
      <c r="A2" s="75" t="s">
        <v>98</v>
      </c>
    </row>
    <row r="3" spans="1:22" x14ac:dyDescent="0.25">
      <c r="A3" s="4"/>
    </row>
    <row r="4" spans="1:22" ht="15" customHeight="1" x14ac:dyDescent="0.25">
      <c r="A4" s="85" t="s">
        <v>44</v>
      </c>
      <c r="B4" s="86"/>
      <c r="C4" s="86"/>
      <c r="D4" s="86"/>
      <c r="E4" s="86"/>
      <c r="F4" s="86"/>
      <c r="G4" s="86"/>
      <c r="H4" s="86"/>
      <c r="I4" s="86"/>
      <c r="J4" s="87"/>
    </row>
    <row r="5" spans="1:22" ht="2.25" hidden="1" customHeight="1" x14ac:dyDescent="0.25">
      <c r="A5" s="5"/>
      <c r="B5" s="6"/>
      <c r="C5" s="6"/>
      <c r="D5" s="7"/>
      <c r="E5" s="8"/>
      <c r="F5" s="7"/>
      <c r="G5" s="8"/>
      <c r="H5" s="7"/>
      <c r="I5" s="9"/>
      <c r="J5" s="10"/>
    </row>
    <row r="6" spans="1:22" ht="15.75" x14ac:dyDescent="0.25">
      <c r="A6" s="11"/>
      <c r="B6" s="37" t="s">
        <v>2</v>
      </c>
      <c r="C6" s="13"/>
      <c r="D6" s="88" t="s">
        <v>3</v>
      </c>
      <c r="E6" s="88"/>
      <c r="F6" s="88"/>
      <c r="G6" s="88"/>
      <c r="H6" s="89"/>
      <c r="I6" s="14"/>
      <c r="J6" s="76" t="s">
        <v>4</v>
      </c>
    </row>
    <row r="7" spans="1:22" ht="15" customHeight="1" x14ac:dyDescent="0.25">
      <c r="A7" s="11" t="s">
        <v>5</v>
      </c>
      <c r="B7" s="15" t="s">
        <v>6</v>
      </c>
      <c r="C7" s="16" t="s">
        <v>7</v>
      </c>
      <c r="D7" s="17" t="s">
        <v>8</v>
      </c>
      <c r="E7" s="18"/>
      <c r="F7" s="17" t="s">
        <v>9</v>
      </c>
      <c r="G7" s="18"/>
      <c r="H7" s="19" t="s">
        <v>10</v>
      </c>
      <c r="I7" s="20"/>
      <c r="J7" s="90"/>
    </row>
    <row r="8" spans="1:22" x14ac:dyDescent="0.25">
      <c r="A8" s="16"/>
      <c r="B8" s="16"/>
      <c r="C8" s="16" t="s">
        <v>11</v>
      </c>
      <c r="D8" s="16" t="s">
        <v>11</v>
      </c>
      <c r="E8" s="21"/>
      <c r="F8" s="16" t="s">
        <v>11</v>
      </c>
      <c r="G8" s="21"/>
      <c r="H8" s="16" t="s">
        <v>11</v>
      </c>
      <c r="I8" s="21"/>
      <c r="J8" s="16"/>
    </row>
    <row r="9" spans="1:22" ht="35.25" customHeight="1" x14ac:dyDescent="0.25">
      <c r="A9" s="22" t="s">
        <v>99</v>
      </c>
      <c r="B9" s="23" t="s">
        <v>100</v>
      </c>
      <c r="C9" s="15">
        <v>140</v>
      </c>
      <c r="D9" s="24">
        <v>2.34</v>
      </c>
      <c r="E9" s="25"/>
      <c r="F9" s="24">
        <v>6.29</v>
      </c>
      <c r="G9" s="25"/>
      <c r="H9" s="24">
        <v>20.8</v>
      </c>
      <c r="I9" s="25"/>
      <c r="J9" s="24">
        <v>149.16999999999999</v>
      </c>
      <c r="L9" s="26">
        <f>E9+G9+I9</f>
        <v>0</v>
      </c>
      <c r="N9" s="64"/>
      <c r="O9" s="65"/>
      <c r="P9" s="67"/>
      <c r="Q9" s="67"/>
      <c r="R9" s="67"/>
      <c r="S9" s="67"/>
      <c r="T9" s="67"/>
      <c r="U9" s="67"/>
      <c r="V9" s="66"/>
    </row>
    <row r="10" spans="1:22" ht="21.75" customHeight="1" x14ac:dyDescent="0.25">
      <c r="A10" s="27" t="s">
        <v>15</v>
      </c>
      <c r="B10" s="28" t="s">
        <v>86</v>
      </c>
      <c r="C10" s="16">
        <v>200</v>
      </c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  <c r="K10" t="s">
        <v>12</v>
      </c>
      <c r="L10" s="26">
        <f t="shared" ref="L10:L11" si="0">E10+G10+I10</f>
        <v>0</v>
      </c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.75" customHeight="1" x14ac:dyDescent="0.25">
      <c r="A11" s="30" t="s">
        <v>101</v>
      </c>
      <c r="B11" s="16" t="s">
        <v>102</v>
      </c>
      <c r="C11" s="15">
        <v>30</v>
      </c>
      <c r="D11" s="24">
        <v>6</v>
      </c>
      <c r="E11" s="25"/>
      <c r="F11" s="24">
        <v>8.7100000000000009</v>
      </c>
      <c r="G11" s="25"/>
      <c r="H11" s="24">
        <v>6.53</v>
      </c>
      <c r="I11" s="25"/>
      <c r="J11" s="24">
        <v>128.51</v>
      </c>
      <c r="K11" t="s">
        <v>14</v>
      </c>
      <c r="L11" s="26">
        <f t="shared" si="0"/>
        <v>0</v>
      </c>
      <c r="N11" s="66"/>
      <c r="O11" s="66"/>
      <c r="P11" s="66"/>
      <c r="Q11" s="66"/>
      <c r="R11" s="66"/>
      <c r="S11" s="66"/>
      <c r="T11" s="66"/>
      <c r="U11" s="66"/>
      <c r="V11" s="66"/>
    </row>
    <row r="12" spans="1:22" x14ac:dyDescent="0.25">
      <c r="A12" s="31" t="s">
        <v>16</v>
      </c>
      <c r="B12" s="16"/>
      <c r="C12" s="16"/>
      <c r="D12" s="32">
        <f>SUM(D9:D11)</f>
        <v>8.34</v>
      </c>
      <c r="E12" s="33"/>
      <c r="F12" s="32">
        <f>SUM(F9:F11)</f>
        <v>15</v>
      </c>
      <c r="G12" s="33"/>
      <c r="H12" s="32">
        <f>SUM(H9:H11)</f>
        <v>27.330000000000002</v>
      </c>
      <c r="I12" s="33"/>
      <c r="J12" s="32">
        <f>SUM(J9:J11)</f>
        <v>277.67999999999995</v>
      </c>
      <c r="L12" s="26">
        <f>SUM(L9:L11)</f>
        <v>0</v>
      </c>
    </row>
    <row r="13" spans="1:22" x14ac:dyDescent="0.25">
      <c r="A13" s="83" t="s">
        <v>46</v>
      </c>
      <c r="B13" s="84"/>
      <c r="C13" s="84"/>
      <c r="D13" s="84"/>
      <c r="E13" s="84"/>
      <c r="F13" s="84"/>
      <c r="G13" s="84"/>
      <c r="H13" s="84"/>
      <c r="I13" s="84"/>
      <c r="J13" s="84"/>
      <c r="L13" s="26"/>
    </row>
    <row r="14" spans="1:22" ht="16.5" customHeight="1" x14ac:dyDescent="0.25">
      <c r="A14" s="60" t="s">
        <v>13</v>
      </c>
      <c r="B14" s="16"/>
      <c r="C14" s="61">
        <v>150</v>
      </c>
      <c r="D14" s="62">
        <v>1.5</v>
      </c>
      <c r="E14" s="63"/>
      <c r="F14" s="62">
        <v>0.6</v>
      </c>
      <c r="G14" s="63"/>
      <c r="H14" s="62">
        <v>35.1</v>
      </c>
      <c r="I14" s="63"/>
      <c r="J14" s="62">
        <v>138</v>
      </c>
      <c r="L14" s="26"/>
    </row>
    <row r="15" spans="1:22" ht="21" customHeight="1" x14ac:dyDescent="0.25">
      <c r="A15" s="34"/>
      <c r="B15" s="35"/>
      <c r="C15" s="91" t="s">
        <v>17</v>
      </c>
      <c r="D15" s="91"/>
      <c r="E15" s="91"/>
      <c r="F15" s="91"/>
      <c r="G15" s="91"/>
      <c r="H15" s="91"/>
      <c r="I15" s="91"/>
      <c r="J15" s="91"/>
    </row>
    <row r="16" spans="1:22" ht="15.75" x14ac:dyDescent="0.25">
      <c r="A16" s="36"/>
      <c r="B16" s="76" t="s">
        <v>18</v>
      </c>
      <c r="C16" s="92" t="s">
        <v>19</v>
      </c>
      <c r="D16" s="81" t="s">
        <v>20</v>
      </c>
      <c r="E16" s="81"/>
      <c r="F16" s="81"/>
      <c r="G16" s="81"/>
      <c r="H16" s="81"/>
      <c r="I16" s="38"/>
      <c r="J16" s="39"/>
    </row>
    <row r="17" spans="1:17" ht="15.75" x14ac:dyDescent="0.25">
      <c r="A17" s="36" t="s">
        <v>5</v>
      </c>
      <c r="B17" s="77"/>
      <c r="C17" s="78"/>
      <c r="D17" s="16" t="s">
        <v>21</v>
      </c>
      <c r="E17" s="18"/>
      <c r="F17" s="17" t="s">
        <v>22</v>
      </c>
      <c r="G17" s="18"/>
      <c r="H17" s="17" t="s">
        <v>23</v>
      </c>
      <c r="I17" s="40"/>
      <c r="J17" s="93" t="s">
        <v>24</v>
      </c>
    </row>
    <row r="18" spans="1:17" x14ac:dyDescent="0.25">
      <c r="A18" s="16"/>
      <c r="B18" s="78"/>
      <c r="C18" s="16" t="s">
        <v>11</v>
      </c>
      <c r="D18" s="16" t="s">
        <v>11</v>
      </c>
      <c r="E18" s="21"/>
      <c r="F18" s="16" t="s">
        <v>11</v>
      </c>
      <c r="G18" s="21"/>
      <c r="H18" s="16" t="s">
        <v>11</v>
      </c>
      <c r="I18" s="41"/>
      <c r="J18" s="94"/>
    </row>
    <row r="19" spans="1:17" ht="24.75" customHeight="1" x14ac:dyDescent="0.25">
      <c r="A19" s="27" t="s">
        <v>103</v>
      </c>
      <c r="B19" s="16" t="s">
        <v>88</v>
      </c>
      <c r="C19" s="16">
        <v>150</v>
      </c>
      <c r="D19" s="16">
        <v>4.13</v>
      </c>
      <c r="E19" s="25"/>
      <c r="F19" s="16">
        <v>4.5199999999999996</v>
      </c>
      <c r="G19" s="25"/>
      <c r="H19" s="16">
        <v>12.78</v>
      </c>
      <c r="I19" s="25"/>
      <c r="J19" s="16">
        <v>108.32</v>
      </c>
      <c r="L19" s="26">
        <f>E19+G19+I19</f>
        <v>0</v>
      </c>
    </row>
    <row r="20" spans="1:17" ht="23.25" customHeight="1" x14ac:dyDescent="0.25">
      <c r="A20" s="27" t="s">
        <v>49</v>
      </c>
      <c r="B20" s="28"/>
      <c r="C20" s="16">
        <v>10</v>
      </c>
      <c r="D20" s="29">
        <v>0.26</v>
      </c>
      <c r="E20" s="25">
        <f t="shared" ref="E20:E21" si="1">D20*4</f>
        <v>1.04</v>
      </c>
      <c r="F20" s="29">
        <v>3</v>
      </c>
      <c r="G20" s="25">
        <f t="shared" ref="G20:G21" si="2">F20*9</f>
        <v>27</v>
      </c>
      <c r="H20" s="29">
        <v>0.26</v>
      </c>
      <c r="I20" s="25">
        <f t="shared" ref="I20:I21" si="3">H20*4</f>
        <v>1.04</v>
      </c>
      <c r="J20" s="29">
        <v>29.105</v>
      </c>
      <c r="K20" t="s">
        <v>25</v>
      </c>
      <c r="L20" s="26">
        <f t="shared" ref="L20:L25" si="4">E20+G20+I20</f>
        <v>29.08</v>
      </c>
    </row>
    <row r="21" spans="1:17" ht="21.75" customHeight="1" x14ac:dyDescent="0.25">
      <c r="A21" s="27" t="s">
        <v>26</v>
      </c>
      <c r="B21" s="27"/>
      <c r="C21" s="16">
        <v>30</v>
      </c>
      <c r="D21" s="16">
        <v>2.2200000000000002</v>
      </c>
      <c r="E21" s="25">
        <f t="shared" si="1"/>
        <v>8.8800000000000008</v>
      </c>
      <c r="F21" s="16">
        <v>0.48</v>
      </c>
      <c r="G21" s="25">
        <f t="shared" si="2"/>
        <v>4.32</v>
      </c>
      <c r="H21" s="29">
        <v>12.84</v>
      </c>
      <c r="I21" s="25">
        <f t="shared" si="3"/>
        <v>51.36</v>
      </c>
      <c r="J21" s="29">
        <v>64.56</v>
      </c>
      <c r="K21" t="s">
        <v>27</v>
      </c>
      <c r="L21" s="26">
        <f t="shared" si="4"/>
        <v>64.56</v>
      </c>
    </row>
    <row r="22" spans="1:17" ht="21.75" customHeight="1" x14ac:dyDescent="0.25">
      <c r="A22" s="27" t="s">
        <v>104</v>
      </c>
      <c r="B22" s="16" t="s">
        <v>105</v>
      </c>
      <c r="C22" s="16">
        <v>80</v>
      </c>
      <c r="D22" s="29">
        <v>6.84</v>
      </c>
      <c r="E22" s="25"/>
      <c r="F22" s="29">
        <v>3.02</v>
      </c>
      <c r="G22" s="25"/>
      <c r="H22" s="29">
        <v>10.75</v>
      </c>
      <c r="I22" s="25"/>
      <c r="J22" s="29">
        <v>97.54</v>
      </c>
      <c r="K22" t="s">
        <v>28</v>
      </c>
      <c r="L22" s="26">
        <f t="shared" si="4"/>
        <v>0</v>
      </c>
      <c r="M22" s="42"/>
      <c r="N22" s="42"/>
      <c r="O22" s="42"/>
      <c r="P22" s="42"/>
      <c r="Q22" s="42"/>
    </row>
    <row r="23" spans="1:17" ht="31.5" customHeight="1" x14ac:dyDescent="0.25">
      <c r="A23" s="27" t="s">
        <v>106</v>
      </c>
      <c r="B23" s="16" t="s">
        <v>107</v>
      </c>
      <c r="C23" s="16">
        <v>80</v>
      </c>
      <c r="D23" s="29">
        <v>1.3</v>
      </c>
      <c r="E23" s="25"/>
      <c r="F23" s="29">
        <v>2</v>
      </c>
      <c r="G23" s="25"/>
      <c r="H23" s="29">
        <v>9.9499999999999993</v>
      </c>
      <c r="I23" s="25"/>
      <c r="J23" s="29">
        <v>63</v>
      </c>
      <c r="K23" t="s">
        <v>29</v>
      </c>
      <c r="L23" s="26">
        <f t="shared" si="4"/>
        <v>0</v>
      </c>
      <c r="M23" s="42"/>
      <c r="N23" s="26"/>
      <c r="O23" s="26"/>
      <c r="P23" s="26"/>
      <c r="Q23" s="26"/>
    </row>
    <row r="24" spans="1:17" ht="29.25" customHeight="1" x14ac:dyDescent="0.25">
      <c r="A24" s="27" t="s">
        <v>108</v>
      </c>
      <c r="B24" s="16" t="s">
        <v>109</v>
      </c>
      <c r="C24" s="16">
        <v>80</v>
      </c>
      <c r="D24" s="29">
        <v>0.8</v>
      </c>
      <c r="E24" s="25"/>
      <c r="F24" s="29">
        <v>7.6</v>
      </c>
      <c r="G24" s="25"/>
      <c r="H24" s="29">
        <v>3</v>
      </c>
      <c r="I24" s="25"/>
      <c r="J24" s="29">
        <v>83.6</v>
      </c>
      <c r="K24" t="s">
        <v>31</v>
      </c>
      <c r="L24" s="26">
        <f t="shared" si="4"/>
        <v>0</v>
      </c>
      <c r="M24" s="42"/>
    </row>
    <row r="25" spans="1:17" ht="19.5" customHeight="1" x14ac:dyDescent="0.25">
      <c r="A25" s="44" t="s">
        <v>54</v>
      </c>
      <c r="B25" s="16"/>
      <c r="C25" s="16">
        <v>150</v>
      </c>
      <c r="D25" s="29">
        <v>0.09</v>
      </c>
      <c r="E25" s="25"/>
      <c r="F25" s="29">
        <v>0.04</v>
      </c>
      <c r="G25" s="25"/>
      <c r="H25" s="29">
        <v>1.37</v>
      </c>
      <c r="I25" s="25"/>
      <c r="J25" s="29">
        <v>6.2</v>
      </c>
      <c r="K25" t="s">
        <v>32</v>
      </c>
      <c r="L25" s="26">
        <f t="shared" si="4"/>
        <v>0</v>
      </c>
    </row>
    <row r="26" spans="1:17" ht="17.25" customHeight="1" x14ac:dyDescent="0.25">
      <c r="A26" s="31" t="s">
        <v>16</v>
      </c>
      <c r="B26" s="16"/>
      <c r="C26" s="16"/>
      <c r="D26" s="32">
        <f t="shared" ref="D26:I26" si="5">SUM(D19:D25)</f>
        <v>15.64</v>
      </c>
      <c r="E26" s="33">
        <f t="shared" si="5"/>
        <v>9.9200000000000017</v>
      </c>
      <c r="F26" s="32">
        <f t="shared" si="5"/>
        <v>20.659999999999997</v>
      </c>
      <c r="G26" s="33">
        <f t="shared" si="5"/>
        <v>31.32</v>
      </c>
      <c r="H26" s="32">
        <f t="shared" si="5"/>
        <v>50.949999999999996</v>
      </c>
      <c r="I26" s="33">
        <f t="shared" si="5"/>
        <v>52.4</v>
      </c>
      <c r="J26" s="32">
        <f>SUM(J19:J25)</f>
        <v>452.32499999999999</v>
      </c>
      <c r="L26" s="26">
        <f>E26+G26+I26</f>
        <v>93.64</v>
      </c>
    </row>
    <row r="27" spans="1:17" ht="21" customHeight="1" x14ac:dyDescent="0.25">
      <c r="A27" s="34"/>
      <c r="B27" s="35"/>
      <c r="C27" s="45"/>
      <c r="D27" s="45"/>
      <c r="E27" s="46"/>
      <c r="F27" s="47" t="s">
        <v>33</v>
      </c>
      <c r="G27" s="46"/>
      <c r="H27" s="48"/>
      <c r="I27" s="46"/>
      <c r="J27" s="49"/>
    </row>
    <row r="28" spans="1:17" ht="15.75" x14ac:dyDescent="0.25">
      <c r="A28" s="36"/>
      <c r="B28" s="76" t="s">
        <v>18</v>
      </c>
      <c r="C28" s="79" t="s">
        <v>19</v>
      </c>
      <c r="D28" s="81" t="s">
        <v>20</v>
      </c>
      <c r="E28" s="81"/>
      <c r="F28" s="81"/>
      <c r="G28" s="81"/>
      <c r="H28" s="81"/>
      <c r="I28" s="38"/>
      <c r="J28" s="39"/>
    </row>
    <row r="29" spans="1:17" ht="15.75" x14ac:dyDescent="0.25">
      <c r="A29" s="36" t="s">
        <v>5</v>
      </c>
      <c r="B29" s="77"/>
      <c r="C29" s="80"/>
      <c r="D29" s="16" t="s">
        <v>21</v>
      </c>
      <c r="E29" s="18"/>
      <c r="F29" s="17" t="s">
        <v>22</v>
      </c>
      <c r="G29" s="18"/>
      <c r="H29" s="17" t="s">
        <v>23</v>
      </c>
      <c r="I29" s="40"/>
      <c r="J29" s="82" t="s">
        <v>24</v>
      </c>
    </row>
    <row r="30" spans="1:17" x14ac:dyDescent="0.25">
      <c r="A30" s="16"/>
      <c r="B30" s="78"/>
      <c r="C30" s="16" t="s">
        <v>11</v>
      </c>
      <c r="D30" s="16" t="s">
        <v>11</v>
      </c>
      <c r="E30" s="21"/>
      <c r="F30" s="16" t="s">
        <v>11</v>
      </c>
      <c r="G30" s="21"/>
      <c r="H30" s="16" t="s">
        <v>11</v>
      </c>
      <c r="I30" s="50"/>
      <c r="J30" s="80"/>
    </row>
    <row r="31" spans="1:17" ht="30" customHeight="1" x14ac:dyDescent="0.25">
      <c r="A31" s="27" t="s">
        <v>117</v>
      </c>
      <c r="B31" s="16" t="s">
        <v>111</v>
      </c>
      <c r="C31" s="16">
        <v>160</v>
      </c>
      <c r="D31" s="16">
        <v>8.99</v>
      </c>
      <c r="E31" s="25"/>
      <c r="F31" s="29">
        <v>3.82</v>
      </c>
      <c r="G31" s="25"/>
      <c r="H31" s="16">
        <v>27.69</v>
      </c>
      <c r="I31" s="25">
        <f t="shared" ref="I31:I32" si="6">H31*4</f>
        <v>110.76</v>
      </c>
      <c r="J31" s="16">
        <v>181.16</v>
      </c>
      <c r="K31" t="s">
        <v>34</v>
      </c>
      <c r="L31" s="26">
        <f>E31+G31+I31</f>
        <v>110.76</v>
      </c>
    </row>
    <row r="32" spans="1:17" ht="23.25" customHeight="1" x14ac:dyDescent="0.25">
      <c r="A32" s="68" t="s">
        <v>49</v>
      </c>
      <c r="B32" s="68"/>
      <c r="C32" s="69">
        <v>20</v>
      </c>
      <c r="D32" s="69">
        <v>0.52</v>
      </c>
      <c r="E32" s="70"/>
      <c r="F32" s="71">
        <v>6</v>
      </c>
      <c r="G32" s="70"/>
      <c r="H32" s="71">
        <v>0.54</v>
      </c>
      <c r="I32" s="70">
        <f t="shared" si="6"/>
        <v>2.16</v>
      </c>
      <c r="J32" s="71">
        <v>58.24</v>
      </c>
      <c r="L32" s="26">
        <f t="shared" ref="L32:L34" si="7">E32+G32+I32</f>
        <v>2.16</v>
      </c>
    </row>
    <row r="33" spans="1:12" ht="20.25" customHeight="1" x14ac:dyDescent="0.25">
      <c r="A33" s="68" t="s">
        <v>118</v>
      </c>
      <c r="B33" s="68"/>
      <c r="C33" s="69">
        <v>200</v>
      </c>
      <c r="D33" s="69">
        <v>5.6</v>
      </c>
      <c r="E33" s="70"/>
      <c r="F33" s="71">
        <v>6.4</v>
      </c>
      <c r="G33" s="70"/>
      <c r="H33" s="71">
        <v>8.1999999999999993</v>
      </c>
      <c r="I33" s="70"/>
      <c r="J33" s="71">
        <v>112.8</v>
      </c>
      <c r="K33" t="s">
        <v>36</v>
      </c>
      <c r="L33" s="26">
        <f t="shared" si="7"/>
        <v>0</v>
      </c>
    </row>
    <row r="34" spans="1:12" x14ac:dyDescent="0.25">
      <c r="A34" s="31" t="s">
        <v>16</v>
      </c>
      <c r="B34" s="16"/>
      <c r="C34" s="16"/>
      <c r="D34" s="32">
        <f t="shared" ref="D34:J34" si="8">SUM(D31:D33)</f>
        <v>15.11</v>
      </c>
      <c r="E34" s="32">
        <f t="shared" si="8"/>
        <v>0</v>
      </c>
      <c r="F34" s="32">
        <f t="shared" si="8"/>
        <v>16.22</v>
      </c>
      <c r="G34" s="32">
        <f t="shared" si="8"/>
        <v>0</v>
      </c>
      <c r="H34" s="32">
        <f t="shared" si="8"/>
        <v>36.43</v>
      </c>
      <c r="I34" s="32">
        <f t="shared" si="8"/>
        <v>112.92</v>
      </c>
      <c r="J34" s="32">
        <f t="shared" si="8"/>
        <v>352.2</v>
      </c>
      <c r="L34" s="26">
        <f t="shared" si="7"/>
        <v>112.92</v>
      </c>
    </row>
    <row r="35" spans="1:12" ht="15.75" x14ac:dyDescent="0.25">
      <c r="A35" s="51" t="s">
        <v>37</v>
      </c>
      <c r="B35" s="52"/>
      <c r="C35" s="52"/>
      <c r="D35" s="53">
        <f>+D12+D26+D34</f>
        <v>39.090000000000003</v>
      </c>
      <c r="E35" s="54"/>
      <c r="F35" s="53">
        <f>+F12+F26+F34</f>
        <v>51.879999999999995</v>
      </c>
      <c r="G35" s="54"/>
      <c r="H35" s="53">
        <f>+H12+H26+H34</f>
        <v>114.71000000000001</v>
      </c>
      <c r="I35" s="54"/>
      <c r="J35" s="53">
        <f>+J12+J26+J34+J14</f>
        <v>1220.2049999999999</v>
      </c>
    </row>
    <row r="36" spans="1:12" ht="15.75" x14ac:dyDescent="0.25">
      <c r="A36" s="55"/>
      <c r="B36" s="48"/>
      <c r="C36" s="48"/>
      <c r="D36" s="56"/>
      <c r="E36" s="57"/>
      <c r="F36" s="56"/>
      <c r="G36" s="57"/>
      <c r="H36" s="56"/>
      <c r="I36" s="57"/>
      <c r="J36" s="56"/>
    </row>
    <row r="37" spans="1:12" ht="15.75" x14ac:dyDescent="0.25">
      <c r="A37" s="55"/>
      <c r="B37" s="48"/>
      <c r="C37" s="48"/>
      <c r="D37" s="56"/>
      <c r="E37" s="57"/>
      <c r="F37" s="56"/>
      <c r="G37" s="57"/>
      <c r="H37" s="56"/>
      <c r="I37" s="57"/>
      <c r="J37" s="56"/>
    </row>
    <row r="38" spans="1:12" x14ac:dyDescent="0.25">
      <c r="A38" t="s">
        <v>38</v>
      </c>
      <c r="L38" t="s">
        <v>39</v>
      </c>
    </row>
    <row r="39" spans="1:12" x14ac:dyDescent="0.25">
      <c r="A39" t="s">
        <v>40</v>
      </c>
      <c r="D39" s="42"/>
      <c r="E39" s="58"/>
      <c r="F39" s="42"/>
      <c r="G39" s="58"/>
      <c r="H39" s="42"/>
      <c r="I39" s="58"/>
      <c r="J39" s="42"/>
    </row>
  </sheetData>
  <mergeCells count="13">
    <mergeCell ref="B28:B30"/>
    <mergeCell ref="C28:C29"/>
    <mergeCell ref="D28:H28"/>
    <mergeCell ref="J29:J30"/>
    <mergeCell ref="A4:J4"/>
    <mergeCell ref="D6:H6"/>
    <mergeCell ref="J6:J7"/>
    <mergeCell ref="A13:J13"/>
    <mergeCell ref="C15:J15"/>
    <mergeCell ref="B16:B18"/>
    <mergeCell ref="C16:C17"/>
    <mergeCell ref="D16:H16"/>
    <mergeCell ref="J17:J18"/>
  </mergeCells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Aldona</cp:lastModifiedBy>
  <cp:lastPrinted>2020-01-31T06:32:07Z</cp:lastPrinted>
  <dcterms:created xsi:type="dcterms:W3CDTF">2015-06-05T18:17:20Z</dcterms:created>
  <dcterms:modified xsi:type="dcterms:W3CDTF">2021-01-26T09:49:03Z</dcterms:modified>
</cp:coreProperties>
</file>