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Žiežmariai\Darželis galutinis\Koreguotas 2018.02\"/>
    </mc:Choice>
  </mc:AlternateContent>
  <bookViews>
    <workbookView xWindow="480" yWindow="120" windowWidth="20730" windowHeight="11760" activeTab="4"/>
  </bookViews>
  <sheets>
    <sheet name="2-3" sheetId="7" r:id="rId1"/>
    <sheet name="2-2" sheetId="18" r:id="rId2"/>
    <sheet name="2-1" sheetId="8" r:id="rId3"/>
    <sheet name="2-4" sheetId="9" r:id="rId4"/>
    <sheet name="2-5" sheetId="10" r:id="rId5"/>
  </sheets>
  <calcPr calcId="152511"/>
</workbook>
</file>

<file path=xl/calcChain.xml><?xml version="1.0" encoding="utf-8"?>
<calcChain xmlns="http://schemas.openxmlformats.org/spreadsheetml/2006/main">
  <c r="J25" i="9" l="1"/>
  <c r="J33" i="10" l="1"/>
  <c r="L25" i="10"/>
  <c r="J25" i="10"/>
  <c r="L33" i="9"/>
  <c r="L25" i="9"/>
  <c r="L33" i="8"/>
  <c r="L24" i="8"/>
  <c r="L12" i="8"/>
  <c r="L32" i="18"/>
  <c r="L12" i="18"/>
  <c r="L24" i="18"/>
  <c r="L30" i="7"/>
  <c r="L11" i="7"/>
  <c r="L27" i="7"/>
  <c r="E28" i="7"/>
  <c r="L28" i="7" s="1"/>
  <c r="E29" i="7"/>
  <c r="L29" i="7" s="1"/>
  <c r="G28" i="7"/>
  <c r="G29" i="7"/>
  <c r="I28" i="7"/>
  <c r="I29" i="7"/>
  <c r="I27" i="7"/>
  <c r="G27" i="7"/>
  <c r="E27" i="7"/>
  <c r="I17" i="7"/>
  <c r="L17" i="7" s="1"/>
  <c r="I18" i="7"/>
  <c r="I19" i="7"/>
  <c r="I20" i="7"/>
  <c r="I21" i="7"/>
  <c r="G17" i="7"/>
  <c r="G18" i="7"/>
  <c r="G19" i="7"/>
  <c r="G20" i="7"/>
  <c r="E17" i="7"/>
  <c r="E18" i="7"/>
  <c r="E19" i="7"/>
  <c r="E20" i="7"/>
  <c r="L20" i="7" s="1"/>
  <c r="I16" i="7"/>
  <c r="G16" i="7"/>
  <c r="E16" i="7"/>
  <c r="L16" i="7" s="1"/>
  <c r="I9" i="7"/>
  <c r="I10" i="7"/>
  <c r="G9" i="7"/>
  <c r="G10" i="7"/>
  <c r="E9" i="7"/>
  <c r="L9" i="7" s="1"/>
  <c r="E10" i="7"/>
  <c r="L10" i="7" s="1"/>
  <c r="I8" i="7"/>
  <c r="G8" i="7"/>
  <c r="E8" i="7"/>
  <c r="L8" i="7" s="1"/>
  <c r="I30" i="18"/>
  <c r="I31" i="18"/>
  <c r="G30" i="18"/>
  <c r="G31" i="18"/>
  <c r="E30" i="18"/>
  <c r="L30" i="18" s="1"/>
  <c r="E31" i="18"/>
  <c r="L31" i="18" s="1"/>
  <c r="I29" i="18"/>
  <c r="G29" i="18"/>
  <c r="E29" i="18"/>
  <c r="L29" i="18" s="1"/>
  <c r="L21" i="18"/>
  <c r="I18" i="18"/>
  <c r="I19" i="18"/>
  <c r="I20" i="18"/>
  <c r="I21" i="18"/>
  <c r="I22" i="18"/>
  <c r="I23" i="18"/>
  <c r="G18" i="18"/>
  <c r="G19" i="18"/>
  <c r="G20" i="18"/>
  <c r="G21" i="18"/>
  <c r="G22" i="18"/>
  <c r="G23" i="18"/>
  <c r="E18" i="18"/>
  <c r="L18" i="18" s="1"/>
  <c r="E19" i="18"/>
  <c r="L19" i="18" s="1"/>
  <c r="E20" i="18"/>
  <c r="L20" i="18" s="1"/>
  <c r="E21" i="18"/>
  <c r="E22" i="18"/>
  <c r="L22" i="18" s="1"/>
  <c r="E23" i="18"/>
  <c r="L17" i="18"/>
  <c r="I17" i="18"/>
  <c r="G17" i="18"/>
  <c r="E17" i="18"/>
  <c r="I9" i="18"/>
  <c r="I10" i="18"/>
  <c r="I11" i="18"/>
  <c r="G9" i="18"/>
  <c r="G10" i="18"/>
  <c r="G11" i="18"/>
  <c r="E9" i="18"/>
  <c r="L9" i="18" s="1"/>
  <c r="E10" i="18"/>
  <c r="L10" i="18" s="1"/>
  <c r="E11" i="18"/>
  <c r="I8" i="18"/>
  <c r="G8" i="18"/>
  <c r="E8" i="18"/>
  <c r="L8" i="18" s="1"/>
  <c r="I30" i="8"/>
  <c r="I31" i="8"/>
  <c r="I32" i="8"/>
  <c r="G30" i="8"/>
  <c r="G31" i="8"/>
  <c r="G32" i="8"/>
  <c r="E30" i="8"/>
  <c r="L30" i="8" s="1"/>
  <c r="E31" i="8"/>
  <c r="L31" i="8" s="1"/>
  <c r="E32" i="8"/>
  <c r="L32" i="8" s="1"/>
  <c r="I29" i="8"/>
  <c r="G29" i="8"/>
  <c r="E29" i="8"/>
  <c r="L29" i="8" s="1"/>
  <c r="I18" i="8"/>
  <c r="I19" i="8"/>
  <c r="I20" i="8"/>
  <c r="I21" i="8"/>
  <c r="I22" i="8"/>
  <c r="I23" i="8"/>
  <c r="G18" i="8"/>
  <c r="G19" i="8"/>
  <c r="G20" i="8"/>
  <c r="L20" i="8" s="1"/>
  <c r="G21" i="8"/>
  <c r="G22" i="8"/>
  <c r="G23" i="8"/>
  <c r="E18" i="8"/>
  <c r="L18" i="8" s="1"/>
  <c r="E19" i="8"/>
  <c r="L19" i="8" s="1"/>
  <c r="E20" i="8"/>
  <c r="E21" i="8"/>
  <c r="L21" i="8" s="1"/>
  <c r="E22" i="8"/>
  <c r="L22" i="8" s="1"/>
  <c r="E23" i="8"/>
  <c r="L23" i="8" s="1"/>
  <c r="I17" i="8"/>
  <c r="G17" i="8"/>
  <c r="L17" i="8" s="1"/>
  <c r="E17" i="8"/>
  <c r="L11" i="8"/>
  <c r="I9" i="8"/>
  <c r="I10" i="8"/>
  <c r="I11" i="8"/>
  <c r="G9" i="8"/>
  <c r="G10" i="8"/>
  <c r="G11" i="8"/>
  <c r="E9" i="8"/>
  <c r="L9" i="8" s="1"/>
  <c r="E10" i="8"/>
  <c r="L10" i="8" s="1"/>
  <c r="I8" i="8"/>
  <c r="G8" i="8"/>
  <c r="E8" i="8"/>
  <c r="L8" i="8" s="1"/>
  <c r="G30" i="9"/>
  <c r="E30" i="9"/>
  <c r="I31" i="9"/>
  <c r="I32" i="9"/>
  <c r="I30" i="9"/>
  <c r="I22" i="9"/>
  <c r="I23" i="9"/>
  <c r="I21" i="9"/>
  <c r="I20" i="9"/>
  <c r="I18" i="9"/>
  <c r="I19" i="9"/>
  <c r="G18" i="9"/>
  <c r="E18" i="9"/>
  <c r="L20" i="9"/>
  <c r="G31" i="9"/>
  <c r="G32" i="9"/>
  <c r="E31" i="9"/>
  <c r="L31" i="9" s="1"/>
  <c r="E32" i="9"/>
  <c r="L32" i="9" s="1"/>
  <c r="L30" i="9"/>
  <c r="I24" i="9"/>
  <c r="G19" i="9"/>
  <c r="G20" i="9"/>
  <c r="G21" i="9"/>
  <c r="G22" i="9"/>
  <c r="G23" i="9"/>
  <c r="G24" i="9"/>
  <c r="E19" i="9"/>
  <c r="L19" i="9" s="1"/>
  <c r="E20" i="9"/>
  <c r="E21" i="9"/>
  <c r="L21" i="9" s="1"/>
  <c r="E22" i="9"/>
  <c r="L22" i="9" s="1"/>
  <c r="E23" i="9"/>
  <c r="E24" i="9"/>
  <c r="L24" i="9" s="1"/>
  <c r="I12" i="9"/>
  <c r="I10" i="9"/>
  <c r="L10" i="9" s="1"/>
  <c r="I11" i="9"/>
  <c r="G10" i="9"/>
  <c r="G11" i="9"/>
  <c r="G12" i="9"/>
  <c r="E10" i="9"/>
  <c r="E11" i="9"/>
  <c r="L11" i="9" s="1"/>
  <c r="E12" i="9"/>
  <c r="L12" i="9" s="1"/>
  <c r="I9" i="9"/>
  <c r="L9" i="9" s="1"/>
  <c r="L13" i="9" s="1"/>
  <c r="G9" i="9"/>
  <c r="E9" i="9"/>
  <c r="I31" i="10"/>
  <c r="I32" i="10"/>
  <c r="G31" i="10"/>
  <c r="G32" i="10"/>
  <c r="E31" i="10"/>
  <c r="E32" i="10"/>
  <c r="I30" i="10"/>
  <c r="G30" i="10"/>
  <c r="E30" i="10"/>
  <c r="I19" i="10"/>
  <c r="I20" i="10"/>
  <c r="I21" i="10"/>
  <c r="I22" i="10"/>
  <c r="I23" i="10"/>
  <c r="I24" i="10"/>
  <c r="G19" i="10"/>
  <c r="G20" i="10"/>
  <c r="G21" i="10"/>
  <c r="G22" i="10"/>
  <c r="G23" i="10"/>
  <c r="L23" i="10" s="1"/>
  <c r="G24" i="10"/>
  <c r="E19" i="10"/>
  <c r="E20" i="10"/>
  <c r="E21" i="10"/>
  <c r="E22" i="10"/>
  <c r="E23" i="10"/>
  <c r="E24" i="10"/>
  <c r="I18" i="10"/>
  <c r="G18" i="10"/>
  <c r="E18" i="10"/>
  <c r="I10" i="10"/>
  <c r="I11" i="10"/>
  <c r="I12" i="10"/>
  <c r="G10" i="10"/>
  <c r="G11" i="10"/>
  <c r="G12" i="10"/>
  <c r="E10" i="10"/>
  <c r="E11" i="10"/>
  <c r="E12" i="10"/>
  <c r="I9" i="10"/>
  <c r="G9" i="10"/>
  <c r="E9" i="10"/>
  <c r="L24" i="10" l="1"/>
  <c r="L20" i="10"/>
  <c r="L21" i="10"/>
  <c r="L9" i="10"/>
  <c r="L11" i="10"/>
  <c r="L18" i="10"/>
  <c r="L19" i="10"/>
  <c r="L32" i="10"/>
  <c r="L22" i="10"/>
  <c r="L30" i="10"/>
  <c r="L31" i="10"/>
  <c r="L10" i="10"/>
  <c r="L13" i="10" s="1"/>
  <c r="L12" i="10"/>
  <c r="L19" i="7"/>
  <c r="L18" i="7"/>
  <c r="L18" i="9"/>
  <c r="L23" i="9"/>
  <c r="L22" i="7" l="1"/>
  <c r="J13" i="10"/>
  <c r="J34" i="10" l="1"/>
  <c r="J24" i="8"/>
  <c r="D33" i="8" l="1"/>
  <c r="E33" i="8" s="1"/>
  <c r="F33" i="8"/>
  <c r="G33" i="8" s="1"/>
  <c r="H33" i="8"/>
  <c r="I33" i="8" s="1"/>
  <c r="J33" i="8"/>
  <c r="D25" i="10"/>
  <c r="F25" i="10"/>
  <c r="H25" i="10"/>
  <c r="H33" i="10" l="1"/>
  <c r="I33" i="10" s="1"/>
  <c r="F33" i="10"/>
  <c r="G33" i="10" s="1"/>
  <c r="D33" i="10"/>
  <c r="E33" i="10" s="1"/>
  <c r="H13" i="10"/>
  <c r="I13" i="10" s="1"/>
  <c r="F13" i="10"/>
  <c r="G13" i="10" s="1"/>
  <c r="D13" i="10"/>
  <c r="E13" i="10" s="1"/>
  <c r="L33" i="10" l="1"/>
  <c r="F34" i="10"/>
  <c r="H34" i="10"/>
  <c r="D34" i="10"/>
  <c r="J33" i="9" l="1"/>
  <c r="H33" i="9"/>
  <c r="F33" i="9"/>
  <c r="D33" i="9"/>
  <c r="H25" i="9"/>
  <c r="F25" i="9"/>
  <c r="D25" i="9"/>
  <c r="J13" i="9"/>
  <c r="H13" i="9"/>
  <c r="F13" i="9"/>
  <c r="D13" i="9"/>
  <c r="H24" i="8"/>
  <c r="F24" i="8"/>
  <c r="D24" i="8"/>
  <c r="J12" i="8"/>
  <c r="H12" i="8"/>
  <c r="F12" i="8"/>
  <c r="D12" i="8"/>
  <c r="J34" i="9" l="1"/>
  <c r="I33" i="9"/>
  <c r="F34" i="9"/>
  <c r="D34" i="9"/>
  <c r="F34" i="8"/>
  <c r="D34" i="8"/>
  <c r="H34" i="8"/>
  <c r="J34" i="8"/>
  <c r="H34" i="9"/>
  <c r="J11" i="7"/>
  <c r="J30" i="7"/>
  <c r="H30" i="7"/>
  <c r="I30" i="7" s="1"/>
  <c r="F30" i="7"/>
  <c r="D30" i="7"/>
  <c r="E30" i="7" s="1"/>
  <c r="J22" i="7"/>
  <c r="H22" i="7"/>
  <c r="F22" i="7"/>
  <c r="D22" i="7"/>
  <c r="H11" i="7"/>
  <c r="F11" i="7"/>
  <c r="D11" i="7"/>
  <c r="J31" i="7" l="1"/>
  <c r="H31" i="7"/>
  <c r="F31" i="7"/>
  <c r="D31" i="7"/>
  <c r="J32" i="18"/>
  <c r="H32" i="18"/>
  <c r="F32" i="18"/>
  <c r="D32" i="18"/>
  <c r="J24" i="18"/>
  <c r="H24" i="18"/>
  <c r="F24" i="18"/>
  <c r="D24" i="18"/>
  <c r="J12" i="18"/>
  <c r="H12" i="18"/>
  <c r="F12" i="18"/>
  <c r="D12" i="18"/>
  <c r="J33" i="18" l="1"/>
  <c r="F33" i="18"/>
  <c r="D33" i="18"/>
  <c r="H33" i="18"/>
</calcChain>
</file>

<file path=xl/sharedStrings.xml><?xml version="1.0" encoding="utf-8"?>
<sst xmlns="http://schemas.openxmlformats.org/spreadsheetml/2006/main" count="368" uniqueCount="124">
  <si>
    <t>Antradienis</t>
  </si>
  <si>
    <t>Nesaldinta arbatžolių arbata</t>
  </si>
  <si>
    <t>Pirmadienis</t>
  </si>
  <si>
    <t>Iš viso:</t>
  </si>
  <si>
    <t>Iš viso (dienos davinio) :</t>
  </si>
  <si>
    <t>Išeiga</t>
  </si>
  <si>
    <t>g</t>
  </si>
  <si>
    <t>Patiekalo pavadinimas</t>
  </si>
  <si>
    <t>Penktadienis</t>
  </si>
  <si>
    <t>PUSRYČIAI 08:00 - 0 9:00</t>
  </si>
  <si>
    <t>Rp.Nr.</t>
  </si>
  <si>
    <t>Patiekalo maistinė vertė, g</t>
  </si>
  <si>
    <t>baltymai</t>
  </si>
  <si>
    <t>Energetinė vertė Kcal</t>
  </si>
  <si>
    <t>90</t>
  </si>
  <si>
    <t>Nesaldinta arbata</t>
  </si>
  <si>
    <t>PIETŪS 13:00 val.</t>
  </si>
  <si>
    <t>angliavandeniai</t>
  </si>
  <si>
    <t>Viso grūdo ruginė duona</t>
  </si>
  <si>
    <t>Vanduo</t>
  </si>
  <si>
    <t>VAKARIENĖ 15:00  - 16:00 val.</t>
  </si>
  <si>
    <t>II Savaitė</t>
  </si>
  <si>
    <t>Kepti orkaitėje sumuštiniai su varške (9%) ir obuoliais</t>
  </si>
  <si>
    <t>50 (20/20/10)</t>
  </si>
  <si>
    <t>Tiršta burokėlių ir pupelių sriuba su bulvėmis ir morkomis (tausojantis) (augalinis)</t>
  </si>
  <si>
    <t>Nesaldintas jogurtas (2,5%)</t>
  </si>
  <si>
    <t>120</t>
  </si>
  <si>
    <t>Kukurūzų kruopų košė su sviestu (82%) (tausojantis)</t>
  </si>
  <si>
    <t>Varškė (9%) su kefyru (2,5%) ir trintais vaisiais/uogomis</t>
  </si>
  <si>
    <t>35/20/5</t>
  </si>
  <si>
    <t>Pupelių sriuba su bulvėmis , morkomis (augalinis) (tausojantis)</t>
  </si>
  <si>
    <t xml:space="preserve">riebalai </t>
  </si>
  <si>
    <t>Rugštynių sriuba (augalinis) (tausojantis)</t>
  </si>
  <si>
    <t>Kiaulienos ir morkų troškinys su porais (tausojantis)</t>
  </si>
  <si>
    <t>90 (60/30)</t>
  </si>
  <si>
    <t>Grikių kruopų košė su sviestu (82%) (tausojantis)</t>
  </si>
  <si>
    <t>Omletas (tausojantis)</t>
  </si>
  <si>
    <t>Orkaitėje kepti pikantiški bulvinukai (tausojantis)</t>
  </si>
  <si>
    <t>Žirnių sriuba su bulvėmis ir morkomis (tausojantis) (augalinis)</t>
  </si>
  <si>
    <t>Orkaitėje keptos bulvės (augalinis) (tausojantis)</t>
  </si>
  <si>
    <t>Viso grūdo ruginė duona su sviestu (82%) ir pomidoru</t>
  </si>
  <si>
    <t>25/5/10</t>
  </si>
  <si>
    <t>Kietas fermentinis sūris (45%)</t>
  </si>
  <si>
    <t>Švieži agurkai(šaltuoju sezonu rauginti agurkai)</t>
  </si>
  <si>
    <t xml:space="preserve">Iš viso </t>
  </si>
  <si>
    <t>Ketvirtadienis</t>
  </si>
  <si>
    <t>Ryžių kruopų košė su ypač  tyru alyvuogių aliejumi (tausojantis) augalinis)</t>
  </si>
  <si>
    <t>80</t>
  </si>
  <si>
    <t>Kvietinių kruopų košė su sviestu (82%) (tausojantis)</t>
  </si>
  <si>
    <t>kr</t>
  </si>
  <si>
    <t>Koloraž.</t>
  </si>
  <si>
    <t>Kr</t>
  </si>
  <si>
    <t>kr.</t>
  </si>
  <si>
    <t>Morkų ir salierų salotos su nesaldintu jogurtu (2,5%)</t>
  </si>
  <si>
    <t>Orkaitėje kepti varškėčiai (varškė 9%) su aguonomis (tausojantis)</t>
  </si>
  <si>
    <t>ank</t>
  </si>
  <si>
    <t>Garuose  kepti vištienos maltinukai (tausojantis)</t>
  </si>
  <si>
    <t>Vištienos guliašas  (tausojantis)</t>
  </si>
  <si>
    <t>120(70/50)</t>
  </si>
  <si>
    <t>Koloražas</t>
  </si>
  <si>
    <t>Kopūstų, morkų,  salotos su ypač tyru alyvuogių aliejumi (augalinis)</t>
  </si>
  <si>
    <t>Biri perlinių kruopų košė (augalinis) (tausojantis)</t>
  </si>
  <si>
    <t>Grikių kruopų košė  (augalinis) (tausojantis)</t>
  </si>
  <si>
    <t>Su garais kepti netikri balandėliai ( vištiena , ryžiai, kopūstai) (tausojantis)</t>
  </si>
  <si>
    <t>Trečiadienis</t>
  </si>
  <si>
    <t>koloražas</t>
  </si>
  <si>
    <t>Žirnių kruopų ir bulvių košė (augalinis) (tausojantis)</t>
  </si>
  <si>
    <t xml:space="preserve"> </t>
  </si>
  <si>
    <t>100 (75/5/20)</t>
  </si>
  <si>
    <t>K 1/2</t>
  </si>
  <si>
    <t>S 2</t>
  </si>
  <si>
    <t>A 8</t>
  </si>
  <si>
    <t>K 13</t>
  </si>
  <si>
    <t>SA 9</t>
  </si>
  <si>
    <t>V 9</t>
  </si>
  <si>
    <t>G 1</t>
  </si>
  <si>
    <t>K 2</t>
  </si>
  <si>
    <t>SU 2</t>
  </si>
  <si>
    <t>S 5</t>
  </si>
  <si>
    <t>A 7</t>
  </si>
  <si>
    <t>K1/2</t>
  </si>
  <si>
    <t>SA 3</t>
  </si>
  <si>
    <t>V 8</t>
  </si>
  <si>
    <t>K 6</t>
  </si>
  <si>
    <t>PA 2</t>
  </si>
  <si>
    <t>S 6</t>
  </si>
  <si>
    <t>A 15</t>
  </si>
  <si>
    <t>K 9</t>
  </si>
  <si>
    <t>SA 2</t>
  </si>
  <si>
    <t>V 4</t>
  </si>
  <si>
    <t>K 8</t>
  </si>
  <si>
    <t>SU 3</t>
  </si>
  <si>
    <t>S 8</t>
  </si>
  <si>
    <t>A 6</t>
  </si>
  <si>
    <t>K 12</t>
  </si>
  <si>
    <t>SA 6</t>
  </si>
  <si>
    <t>V 7</t>
  </si>
  <si>
    <t>K 7</t>
  </si>
  <si>
    <t>S 7</t>
  </si>
  <si>
    <t>A 4</t>
  </si>
  <si>
    <t>SA 11</t>
  </si>
  <si>
    <t>V 6</t>
  </si>
  <si>
    <t>G1</t>
  </si>
  <si>
    <t>PIETŪS 12:00- 13:00 val.</t>
  </si>
  <si>
    <t>PIETŪS 12:00-13:00 val.</t>
  </si>
  <si>
    <t>Direktorė</t>
  </si>
  <si>
    <t>Audronė Tendzegolskienė</t>
  </si>
  <si>
    <t xml:space="preserve">Direktorė </t>
  </si>
  <si>
    <t xml:space="preserve">Viso grūdo makaronai su ypač tyru alyvuogių aliejumi (tausojantis) </t>
  </si>
  <si>
    <t>Avižinių dribsnių košė  su cinamonu ir obuoliu (tausojantis)</t>
  </si>
  <si>
    <t xml:space="preserve">Sezoniniai vaisiai, uogos , </t>
  </si>
  <si>
    <t xml:space="preserve">Morkų cukinijų salotos su ypač tyru alyvuogių aliejumi (augalinis) </t>
  </si>
  <si>
    <t xml:space="preserve">Sezoniniai vaisiai, uogos </t>
  </si>
  <si>
    <t xml:space="preserve">Sezoniniai vaisiai, </t>
  </si>
  <si>
    <t>Tiršta perlinių kruopų sriuba su bulvėmis, morkomis (tausojantis)</t>
  </si>
  <si>
    <t>Virtų burokėlių salotos su ropiniais svogūnais (augalinis)(tausojantis)</t>
  </si>
  <si>
    <t>Burokėlių salotos su  konservuotais agurkais  (augalinis)</t>
  </si>
  <si>
    <t>Grietinė (30%)</t>
  </si>
  <si>
    <t>Garuose  kepta žuvis  (tausojantis)</t>
  </si>
  <si>
    <t>Miežinių kruopų košė su sviestu (82%) (tausojantis)</t>
  </si>
  <si>
    <t>K 4/2</t>
  </si>
  <si>
    <t>Pienas 2,5%</t>
  </si>
  <si>
    <t>Pienas  2,5%</t>
  </si>
  <si>
    <t>Sklindžiai su varške (9%) (  50 g.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</si>
</sst>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98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" xfId="0" applyBorder="1" applyAlignment="1">
      <alignment horizontal="right"/>
    </xf>
    <xf numFmtId="0" fontId="3" fillId="0" borderId="1" xfId="0" applyFont="1" applyBorder="1"/>
    <xf numFmtId="0" fontId="0" fillId="0" borderId="0" xfId="0" applyBorder="1"/>
    <xf numFmtId="0" fontId="1" fillId="0" borderId="0" xfId="0" applyFont="1"/>
    <xf numFmtId="2" fontId="0" fillId="0" borderId="0" xfId="0" applyNumberFormat="1" applyBorder="1"/>
    <xf numFmtId="0" fontId="4" fillId="0" borderId="0" xfId="0" applyFont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2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8" xfId="0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2" fontId="0" fillId="0" borderId="3" xfId="0" applyNumberFormat="1" applyBorder="1" applyAlignment="1">
      <alignment horizontal="center"/>
    </xf>
    <xf numFmtId="0" fontId="0" fillId="0" borderId="0" xfId="0" applyAlignment="1"/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2" fillId="0" borderId="1" xfId="0" applyFont="1" applyFill="1" applyBorder="1"/>
    <xf numFmtId="0" fontId="2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0" fillId="0" borderId="0" xfId="0" applyFill="1" applyAlignment="1"/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/>
    </xf>
    <xf numFmtId="0" fontId="0" fillId="0" borderId="8" xfId="0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0" fontId="0" fillId="0" borderId="8" xfId="0" applyFill="1" applyBorder="1"/>
    <xf numFmtId="2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3" fillId="0" borderId="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/>
    </xf>
    <xf numFmtId="2" fontId="0" fillId="0" borderId="0" xfId="0" applyNumberFormat="1" applyFill="1" applyBorder="1"/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6" fillId="0" borderId="8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/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/>
    <xf numFmtId="0" fontId="7" fillId="0" borderId="5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Border="1"/>
    <xf numFmtId="0" fontId="7" fillId="0" borderId="1" xfId="0" applyFont="1" applyFill="1" applyBorder="1"/>
    <xf numFmtId="0" fontId="6" fillId="0" borderId="1" xfId="0" applyFont="1" applyFill="1" applyBorder="1" applyAlignment="1">
      <alignment horizontal="left"/>
    </xf>
    <xf numFmtId="2" fontId="0" fillId="0" borderId="0" xfId="0" applyNumberFormat="1" applyFill="1"/>
    <xf numFmtId="0" fontId="3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/>
    <xf numFmtId="0" fontId="0" fillId="2" borderId="0" xfId="0" applyFill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0" fillId="0" borderId="9" xfId="0" applyBorder="1"/>
    <xf numFmtId="0" fontId="0" fillId="0" borderId="8" xfId="0" applyBorder="1"/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9" xfId="0" applyBorder="1" applyAlignment="1">
      <alignment vertical="center"/>
    </xf>
    <xf numFmtId="0" fontId="6" fillId="0" borderId="7" xfId="0" applyFont="1" applyFill="1" applyBorder="1" applyAlignment="1">
      <alignment horizontal="center" wrapText="1"/>
    </xf>
    <xf numFmtId="0" fontId="6" fillId="0" borderId="9" xfId="0" applyFont="1" applyFill="1" applyBorder="1"/>
    <xf numFmtId="0" fontId="6" fillId="0" borderId="8" xfId="0" applyFont="1" applyFill="1" applyBorder="1"/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2" fillId="0" borderId="7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0" fillId="0" borderId="9" xfId="0" applyFill="1" applyBorder="1"/>
    <xf numFmtId="0" fontId="0" fillId="0" borderId="8" xfId="0" applyFill="1" applyBorder="1"/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L1" sqref="L1:L1048576"/>
    </sheetView>
  </sheetViews>
  <sheetFormatPr defaultRowHeight="15" x14ac:dyDescent="0.25"/>
  <cols>
    <col min="1" max="1" width="33.28515625" customWidth="1"/>
    <col min="2" max="2" width="7.42578125" customWidth="1"/>
    <col min="3" max="3" width="8.85546875" style="13" customWidth="1"/>
    <col min="4" max="4" width="10.28515625" style="13" customWidth="1"/>
    <col min="5" max="5" width="10.28515625" style="124" hidden="1" customWidth="1"/>
    <col min="6" max="6" width="9.42578125" style="13" customWidth="1"/>
    <col min="7" max="7" width="9.42578125" style="124" hidden="1" customWidth="1"/>
    <col min="8" max="8" width="11.140625" style="13" customWidth="1"/>
    <col min="9" max="9" width="11.140625" style="124" hidden="1" customWidth="1"/>
    <col min="10" max="10" width="10.28515625" style="13" customWidth="1"/>
    <col min="11" max="12" width="0" hidden="1" customWidth="1"/>
  </cols>
  <sheetData>
    <row r="1" spans="1:16" ht="18.75" x14ac:dyDescent="0.3">
      <c r="A1" s="8" t="s">
        <v>21</v>
      </c>
      <c r="B1" s="8"/>
      <c r="C1" s="13">
        <v>8</v>
      </c>
    </row>
    <row r="3" spans="1:16" x14ac:dyDescent="0.25">
      <c r="A3" s="6" t="s">
        <v>64</v>
      </c>
    </row>
    <row r="4" spans="1:16" ht="30.75" customHeight="1" x14ac:dyDescent="0.25">
      <c r="A4" s="161" t="s">
        <v>9</v>
      </c>
      <c r="B4" s="161"/>
      <c r="C4" s="161"/>
      <c r="D4" s="161"/>
      <c r="E4" s="161"/>
      <c r="F4" s="161"/>
      <c r="G4" s="135"/>
    </row>
    <row r="5" spans="1:16" ht="15.75" x14ac:dyDescent="0.25">
      <c r="A5" s="9"/>
      <c r="B5" s="154" t="s">
        <v>10</v>
      </c>
      <c r="C5" s="157" t="s">
        <v>5</v>
      </c>
      <c r="D5" s="162" t="s">
        <v>11</v>
      </c>
      <c r="E5" s="163"/>
      <c r="F5" s="163"/>
      <c r="G5" s="163"/>
      <c r="H5" s="164"/>
      <c r="I5" s="138"/>
      <c r="J5" s="26"/>
    </row>
    <row r="6" spans="1:16" ht="29.25" customHeight="1" x14ac:dyDescent="0.25">
      <c r="A6" s="9" t="s">
        <v>7</v>
      </c>
      <c r="B6" s="155"/>
      <c r="C6" s="158"/>
      <c r="D6" s="45" t="s">
        <v>12</v>
      </c>
      <c r="E6" s="125"/>
      <c r="F6" s="50" t="s">
        <v>31</v>
      </c>
      <c r="G6" s="136"/>
      <c r="H6" s="46" t="s">
        <v>17</v>
      </c>
      <c r="I6" s="139"/>
      <c r="J6" s="160" t="s">
        <v>13</v>
      </c>
    </row>
    <row r="7" spans="1:16" ht="19.5" customHeight="1" x14ac:dyDescent="0.25">
      <c r="A7" s="23"/>
      <c r="B7" s="156"/>
      <c r="C7" s="10" t="s">
        <v>6</v>
      </c>
      <c r="D7" s="10" t="s">
        <v>6</v>
      </c>
      <c r="E7" s="126"/>
      <c r="F7" s="10" t="s">
        <v>6</v>
      </c>
      <c r="G7" s="126"/>
      <c r="H7" s="10" t="s">
        <v>6</v>
      </c>
      <c r="I7" s="140"/>
      <c r="J7" s="158"/>
      <c r="M7" s="40"/>
    </row>
    <row r="8" spans="1:16" ht="30" customHeight="1" x14ac:dyDescent="0.25">
      <c r="A8" s="24" t="s">
        <v>46</v>
      </c>
      <c r="B8" s="1" t="s">
        <v>97</v>
      </c>
      <c r="C8" s="29">
        <v>200</v>
      </c>
      <c r="D8" s="29">
        <v>5.07</v>
      </c>
      <c r="E8" s="150">
        <f>D8*4</f>
        <v>20.28</v>
      </c>
      <c r="F8" s="29">
        <v>4.34</v>
      </c>
      <c r="G8" s="150">
        <f>F8*9</f>
        <v>39.06</v>
      </c>
      <c r="H8" s="29">
        <v>54.84</v>
      </c>
      <c r="I8" s="150">
        <f>H8*4</f>
        <v>219.36</v>
      </c>
      <c r="J8" s="29">
        <v>278.69</v>
      </c>
      <c r="L8">
        <f>E8+G8+I8</f>
        <v>278.70000000000005</v>
      </c>
    </row>
    <row r="9" spans="1:16" ht="23.25" customHeight="1" x14ac:dyDescent="0.25">
      <c r="A9" s="32" t="s">
        <v>113</v>
      </c>
      <c r="B9" s="1"/>
      <c r="C9" s="30" t="s">
        <v>47</v>
      </c>
      <c r="D9" s="15">
        <v>0.4</v>
      </c>
      <c r="E9" s="150">
        <f t="shared" ref="E9:E10" si="0">D9*4</f>
        <v>1.6</v>
      </c>
      <c r="F9" s="15">
        <v>0.4</v>
      </c>
      <c r="G9" s="150">
        <f t="shared" ref="G9:G10" si="1">F9*9</f>
        <v>3.6</v>
      </c>
      <c r="H9" s="31">
        <v>13</v>
      </c>
      <c r="I9" s="150">
        <f t="shared" ref="I9:I10" si="2">H9*4</f>
        <v>52</v>
      </c>
      <c r="J9" s="31">
        <v>57.2</v>
      </c>
      <c r="L9">
        <f t="shared" ref="L9:L10" si="3">E9+G9+I9</f>
        <v>57.2</v>
      </c>
    </row>
    <row r="10" spans="1:16" ht="25.5" customHeight="1" x14ac:dyDescent="0.25">
      <c r="A10" s="2" t="s">
        <v>15</v>
      </c>
      <c r="B10" s="1" t="s">
        <v>75</v>
      </c>
      <c r="C10" s="10">
        <v>150</v>
      </c>
      <c r="D10" s="15">
        <v>0</v>
      </c>
      <c r="E10" s="150">
        <f t="shared" si="0"/>
        <v>0</v>
      </c>
      <c r="F10" s="15">
        <v>0</v>
      </c>
      <c r="G10" s="150">
        <f t="shared" si="1"/>
        <v>0</v>
      </c>
      <c r="H10" s="33">
        <v>0</v>
      </c>
      <c r="I10" s="150">
        <f t="shared" si="2"/>
        <v>0</v>
      </c>
      <c r="J10" s="33">
        <v>0</v>
      </c>
      <c r="L10">
        <f t="shared" si="3"/>
        <v>0</v>
      </c>
    </row>
    <row r="11" spans="1:16" ht="30" customHeight="1" x14ac:dyDescent="0.25">
      <c r="A11" s="3" t="s">
        <v>3</v>
      </c>
      <c r="B11" s="3"/>
      <c r="C11" s="10"/>
      <c r="D11" s="14">
        <f t="shared" ref="D11:H11" si="4">SUM(D8:D10)</f>
        <v>5.4700000000000006</v>
      </c>
      <c r="E11" s="151"/>
      <c r="F11" s="14">
        <f t="shared" si="4"/>
        <v>4.74</v>
      </c>
      <c r="G11" s="151"/>
      <c r="H11" s="14">
        <f t="shared" si="4"/>
        <v>67.84</v>
      </c>
      <c r="I11" s="151"/>
      <c r="J11" s="14">
        <f>SUM(J8:J10)</f>
        <v>335.89</v>
      </c>
      <c r="L11">
        <f>SUM(L8:L10)</f>
        <v>335.90000000000003</v>
      </c>
      <c r="P11" s="5"/>
    </row>
    <row r="12" spans="1:16" ht="25.5" customHeight="1" x14ac:dyDescent="0.25">
      <c r="A12" s="34"/>
      <c r="B12" s="35"/>
      <c r="C12" s="35"/>
      <c r="D12" s="27" t="s">
        <v>104</v>
      </c>
      <c r="E12" s="129"/>
      <c r="F12" s="27"/>
      <c r="G12" s="133"/>
      <c r="H12" s="17"/>
      <c r="I12" s="134"/>
      <c r="J12" s="17"/>
    </row>
    <row r="13" spans="1:16" ht="15.75" x14ac:dyDescent="0.25">
      <c r="A13" s="9"/>
      <c r="B13" s="160" t="s">
        <v>10</v>
      </c>
      <c r="C13" s="157" t="s">
        <v>5</v>
      </c>
      <c r="D13" s="159" t="s">
        <v>11</v>
      </c>
      <c r="E13" s="159"/>
      <c r="F13" s="159"/>
      <c r="G13" s="159"/>
      <c r="H13" s="159"/>
      <c r="I13" s="144"/>
      <c r="J13" s="36"/>
    </row>
    <row r="14" spans="1:16" ht="30" customHeight="1" x14ac:dyDescent="0.25">
      <c r="A14" s="9" t="s">
        <v>7</v>
      </c>
      <c r="B14" s="165"/>
      <c r="C14" s="158"/>
      <c r="D14" s="45" t="s">
        <v>12</v>
      </c>
      <c r="E14" s="125"/>
      <c r="F14" s="50" t="s">
        <v>31</v>
      </c>
      <c r="G14" s="136"/>
      <c r="H14" s="46" t="s">
        <v>17</v>
      </c>
      <c r="I14" s="139"/>
      <c r="J14" s="160" t="s">
        <v>13</v>
      </c>
    </row>
    <row r="15" spans="1:16" x14ac:dyDescent="0.25">
      <c r="A15" s="10"/>
      <c r="B15" s="158"/>
      <c r="C15" s="10" t="s">
        <v>6</v>
      </c>
      <c r="D15" s="10" t="s">
        <v>6</v>
      </c>
      <c r="E15" s="126"/>
      <c r="F15" s="10" t="s">
        <v>6</v>
      </c>
      <c r="G15" s="126"/>
      <c r="H15" s="10" t="s">
        <v>6</v>
      </c>
      <c r="I15" s="140"/>
      <c r="J15" s="158"/>
    </row>
    <row r="16" spans="1:16" ht="30" x14ac:dyDescent="0.25">
      <c r="A16" s="22" t="s">
        <v>114</v>
      </c>
      <c r="B16" s="1" t="s">
        <v>98</v>
      </c>
      <c r="C16" s="29">
        <v>150</v>
      </c>
      <c r="D16" s="29">
        <v>2.3199999999999998</v>
      </c>
      <c r="E16" s="150">
        <f t="shared" ref="E16:E20" si="5">D16*4</f>
        <v>9.2799999999999994</v>
      </c>
      <c r="F16" s="29">
        <v>3.37</v>
      </c>
      <c r="G16" s="150">
        <f t="shared" ref="G16:G20" si="6">F16*9</f>
        <v>30.330000000000002</v>
      </c>
      <c r="H16" s="37">
        <v>16.11</v>
      </c>
      <c r="I16" s="150">
        <f t="shared" ref="I16:I21" si="7">H16*4</f>
        <v>64.44</v>
      </c>
      <c r="J16" s="37">
        <v>104.05</v>
      </c>
      <c r="K16" t="s">
        <v>49</v>
      </c>
      <c r="L16">
        <f t="shared" ref="L16:L20" si="8">E16+G16+I16</f>
        <v>104.05</v>
      </c>
    </row>
    <row r="17" spans="1:16" ht="24" customHeight="1" x14ac:dyDescent="0.25">
      <c r="A17" s="38" t="s">
        <v>18</v>
      </c>
      <c r="B17" s="24"/>
      <c r="C17" s="10">
        <v>50</v>
      </c>
      <c r="D17" s="10">
        <v>3.7</v>
      </c>
      <c r="E17" s="150">
        <f t="shared" si="5"/>
        <v>14.8</v>
      </c>
      <c r="F17" s="10">
        <v>0.8</v>
      </c>
      <c r="G17" s="150">
        <f t="shared" si="6"/>
        <v>7.2</v>
      </c>
      <c r="H17" s="15">
        <v>21.4</v>
      </c>
      <c r="I17" s="150">
        <f t="shared" si="7"/>
        <v>85.6</v>
      </c>
      <c r="J17" s="15">
        <v>107.6</v>
      </c>
      <c r="L17">
        <f t="shared" si="8"/>
        <v>107.6</v>
      </c>
    </row>
    <row r="18" spans="1:16" ht="28.5" customHeight="1" x14ac:dyDescent="0.25">
      <c r="A18" s="24" t="s">
        <v>118</v>
      </c>
      <c r="B18" s="11" t="s">
        <v>99</v>
      </c>
      <c r="C18" s="41">
        <v>80</v>
      </c>
      <c r="D18" s="42">
        <v>12</v>
      </c>
      <c r="E18" s="150">
        <f t="shared" si="5"/>
        <v>48</v>
      </c>
      <c r="F18" s="42">
        <v>15.8</v>
      </c>
      <c r="G18" s="150">
        <f t="shared" si="6"/>
        <v>142.20000000000002</v>
      </c>
      <c r="H18" s="42">
        <v>0.34</v>
      </c>
      <c r="I18" s="150">
        <f t="shared" si="7"/>
        <v>1.36</v>
      </c>
      <c r="J18" s="42">
        <v>191.56</v>
      </c>
      <c r="L18">
        <f t="shared" si="8"/>
        <v>191.56000000000003</v>
      </c>
    </row>
    <row r="19" spans="1:16" ht="32.25" customHeight="1" x14ac:dyDescent="0.25">
      <c r="A19" s="24" t="s">
        <v>62</v>
      </c>
      <c r="B19" s="11" t="s">
        <v>80</v>
      </c>
      <c r="C19" s="23">
        <v>80</v>
      </c>
      <c r="D19" s="15">
        <v>4.45</v>
      </c>
      <c r="E19" s="150">
        <f t="shared" si="5"/>
        <v>17.8</v>
      </c>
      <c r="F19" s="15">
        <v>2.9</v>
      </c>
      <c r="G19" s="150">
        <f t="shared" si="6"/>
        <v>26.099999999999998</v>
      </c>
      <c r="H19" s="15">
        <v>24.27</v>
      </c>
      <c r="I19" s="150">
        <f t="shared" si="7"/>
        <v>97.08</v>
      </c>
      <c r="J19" s="15">
        <v>140.97999999999999</v>
      </c>
      <c r="K19" t="s">
        <v>49</v>
      </c>
      <c r="L19">
        <f t="shared" si="8"/>
        <v>140.97999999999999</v>
      </c>
      <c r="M19" s="20"/>
      <c r="N19" s="20"/>
      <c r="O19" s="20"/>
      <c r="P19" s="20"/>
    </row>
    <row r="20" spans="1:16" ht="30" customHeight="1" x14ac:dyDescent="0.25">
      <c r="A20" s="22" t="s">
        <v>115</v>
      </c>
      <c r="B20" s="11" t="s">
        <v>100</v>
      </c>
      <c r="C20" s="23">
        <v>80</v>
      </c>
      <c r="D20" s="15">
        <v>0.61</v>
      </c>
      <c r="E20" s="150">
        <f t="shared" si="5"/>
        <v>2.44</v>
      </c>
      <c r="F20" s="15">
        <v>3.16</v>
      </c>
      <c r="G20" s="150">
        <f t="shared" si="6"/>
        <v>28.44</v>
      </c>
      <c r="H20" s="15">
        <v>3.19</v>
      </c>
      <c r="I20" s="150">
        <f t="shared" si="7"/>
        <v>12.76</v>
      </c>
      <c r="J20" s="39">
        <v>43.64</v>
      </c>
      <c r="L20">
        <f t="shared" si="8"/>
        <v>43.64</v>
      </c>
      <c r="M20" s="7"/>
      <c r="N20" s="7"/>
      <c r="O20" s="7"/>
      <c r="P20" s="7"/>
    </row>
    <row r="21" spans="1:16" ht="15.75" x14ac:dyDescent="0.25">
      <c r="A21" s="1" t="s">
        <v>19</v>
      </c>
      <c r="B21" s="1"/>
      <c r="C21" s="10">
        <v>150</v>
      </c>
      <c r="D21" s="15">
        <v>0</v>
      </c>
      <c r="E21" s="131"/>
      <c r="F21" s="15">
        <v>0</v>
      </c>
      <c r="G21" s="131"/>
      <c r="H21" s="36">
        <v>0</v>
      </c>
      <c r="I21" s="150">
        <f t="shared" si="7"/>
        <v>0</v>
      </c>
      <c r="J21" s="26">
        <v>0</v>
      </c>
    </row>
    <row r="22" spans="1:16" x14ac:dyDescent="0.25">
      <c r="A22" s="3" t="s">
        <v>3</v>
      </c>
      <c r="B22" s="3"/>
      <c r="C22" s="10"/>
      <c r="D22" s="16">
        <f>SUM(D16:D21)</f>
        <v>23.08</v>
      </c>
      <c r="E22" s="152"/>
      <c r="F22" s="16">
        <f>SUM(F16:F21)</f>
        <v>26.029999999999998</v>
      </c>
      <c r="G22" s="152"/>
      <c r="H22" s="16">
        <f>SUM(H16:H21)</f>
        <v>65.31</v>
      </c>
      <c r="I22" s="152"/>
      <c r="J22" s="16">
        <f>SUM(J16:J21)</f>
        <v>587.82999999999993</v>
      </c>
      <c r="L22">
        <f>SUM(L16:L21)</f>
        <v>587.83000000000004</v>
      </c>
    </row>
    <row r="23" spans="1:16" ht="15.75" x14ac:dyDescent="0.25">
      <c r="A23" s="34"/>
      <c r="B23" s="35"/>
      <c r="C23" s="35"/>
      <c r="D23" s="27" t="s">
        <v>20</v>
      </c>
      <c r="E23" s="133"/>
      <c r="F23" s="28"/>
      <c r="G23" s="133"/>
      <c r="H23" s="17"/>
      <c r="I23" s="134"/>
      <c r="J23" s="17"/>
    </row>
    <row r="24" spans="1:16" ht="15.75" x14ac:dyDescent="0.25">
      <c r="A24" s="9"/>
      <c r="B24" s="154" t="s">
        <v>10</v>
      </c>
      <c r="C24" s="157" t="s">
        <v>5</v>
      </c>
      <c r="D24" s="159" t="s">
        <v>11</v>
      </c>
      <c r="E24" s="159"/>
      <c r="F24" s="159"/>
      <c r="G24" s="159"/>
      <c r="H24" s="159"/>
      <c r="I24" s="144"/>
      <c r="J24" s="36"/>
    </row>
    <row r="25" spans="1:16" ht="26.25" x14ac:dyDescent="0.25">
      <c r="A25" s="9" t="s">
        <v>7</v>
      </c>
      <c r="B25" s="155"/>
      <c r="C25" s="158"/>
      <c r="D25" s="45" t="s">
        <v>12</v>
      </c>
      <c r="E25" s="125"/>
      <c r="F25" s="50" t="s">
        <v>31</v>
      </c>
      <c r="G25" s="136"/>
      <c r="H25" s="46" t="s">
        <v>17</v>
      </c>
      <c r="I25" s="139"/>
      <c r="J25" s="160" t="s">
        <v>13</v>
      </c>
    </row>
    <row r="26" spans="1:16" ht="24" customHeight="1" x14ac:dyDescent="0.25">
      <c r="A26" s="10"/>
      <c r="B26" s="156"/>
      <c r="C26" s="10" t="s">
        <v>6</v>
      </c>
      <c r="D26" s="10" t="s">
        <v>6</v>
      </c>
      <c r="E26" s="126"/>
      <c r="F26" s="10" t="s">
        <v>6</v>
      </c>
      <c r="G26" s="126"/>
      <c r="H26" s="10" t="s">
        <v>6</v>
      </c>
      <c r="I26" s="140"/>
      <c r="J26" s="158"/>
    </row>
    <row r="27" spans="1:16" ht="30" x14ac:dyDescent="0.25">
      <c r="A27" s="22" t="s">
        <v>54</v>
      </c>
      <c r="B27" s="1" t="s">
        <v>101</v>
      </c>
      <c r="C27" s="10">
        <v>110</v>
      </c>
      <c r="D27" s="10">
        <v>21.88</v>
      </c>
      <c r="E27" s="150">
        <f t="shared" ref="E27:E30" si="9">D27*4</f>
        <v>87.52</v>
      </c>
      <c r="F27" s="10">
        <v>14.67</v>
      </c>
      <c r="G27" s="150">
        <f t="shared" ref="G27:G29" si="10">F27*9</f>
        <v>132.03</v>
      </c>
      <c r="H27" s="18">
        <v>19.96</v>
      </c>
      <c r="I27" s="150">
        <f t="shared" ref="I27:I30" si="11">H27*4</f>
        <v>79.84</v>
      </c>
      <c r="J27" s="18">
        <v>299.39</v>
      </c>
      <c r="L27">
        <f>E27+G27+I27</f>
        <v>299.39</v>
      </c>
    </row>
    <row r="28" spans="1:16" x14ac:dyDescent="0.25">
      <c r="A28" s="22" t="s">
        <v>25</v>
      </c>
      <c r="B28" s="10"/>
      <c r="C28" s="21">
        <v>15</v>
      </c>
      <c r="D28" s="31">
        <v>0.71</v>
      </c>
      <c r="E28" s="150">
        <f t="shared" si="9"/>
        <v>2.84</v>
      </c>
      <c r="F28" s="31">
        <v>0.38</v>
      </c>
      <c r="G28" s="150">
        <f t="shared" si="10"/>
        <v>3.42</v>
      </c>
      <c r="H28" s="18">
        <v>0.68</v>
      </c>
      <c r="I28" s="150">
        <f t="shared" si="11"/>
        <v>2.72</v>
      </c>
      <c r="J28" s="18">
        <v>8.98</v>
      </c>
      <c r="L28">
        <f t="shared" ref="L28:L29" si="12">E28+G28+I28</f>
        <v>8.98</v>
      </c>
    </row>
    <row r="29" spans="1:16" ht="15.75" x14ac:dyDescent="0.25">
      <c r="A29" s="1" t="s">
        <v>1</v>
      </c>
      <c r="B29" s="1" t="s">
        <v>102</v>
      </c>
      <c r="C29" s="10">
        <v>150</v>
      </c>
      <c r="D29" s="15">
        <v>0</v>
      </c>
      <c r="E29" s="150">
        <f t="shared" si="9"/>
        <v>0</v>
      </c>
      <c r="F29" s="15">
        <v>0</v>
      </c>
      <c r="G29" s="150">
        <f t="shared" si="10"/>
        <v>0</v>
      </c>
      <c r="H29" s="33">
        <v>0</v>
      </c>
      <c r="I29" s="150">
        <f t="shared" si="11"/>
        <v>0</v>
      </c>
      <c r="J29" s="33">
        <v>0</v>
      </c>
      <c r="L29">
        <f t="shared" si="12"/>
        <v>0</v>
      </c>
    </row>
    <row r="30" spans="1:16" x14ac:dyDescent="0.25">
      <c r="A30" s="3" t="s">
        <v>3</v>
      </c>
      <c r="B30" s="3"/>
      <c r="C30" s="10"/>
      <c r="D30" s="16">
        <f>SUM(D27:D29)</f>
        <v>22.59</v>
      </c>
      <c r="E30" s="150">
        <f t="shared" si="9"/>
        <v>90.36</v>
      </c>
      <c r="F30" s="16">
        <f>SUM(F27:F29)</f>
        <v>15.05</v>
      </c>
      <c r="G30" s="152"/>
      <c r="H30" s="16">
        <f>SUM(H27:H29)</f>
        <v>20.64</v>
      </c>
      <c r="I30" s="150">
        <f t="shared" si="11"/>
        <v>82.56</v>
      </c>
      <c r="J30" s="16">
        <f>SUM(J27:J29)</f>
        <v>308.37</v>
      </c>
      <c r="L30">
        <f>SUM(L27:L29)</f>
        <v>308.37</v>
      </c>
    </row>
    <row r="31" spans="1:16" ht="15.75" x14ac:dyDescent="0.25">
      <c r="A31" s="12" t="s">
        <v>4</v>
      </c>
      <c r="B31" s="4"/>
      <c r="C31" s="25"/>
      <c r="D31" s="19">
        <f>+D11+D22+D30</f>
        <v>51.14</v>
      </c>
      <c r="E31" s="153"/>
      <c r="F31" s="19">
        <f>+F11+F22+F30</f>
        <v>45.819999999999993</v>
      </c>
      <c r="G31" s="153"/>
      <c r="H31" s="19">
        <f>+H11+H22+H30</f>
        <v>153.79000000000002</v>
      </c>
      <c r="I31" s="153"/>
      <c r="J31" s="19">
        <f>+J11+J22+J30</f>
        <v>1232.0899999999999</v>
      </c>
    </row>
    <row r="32" spans="1:16" x14ac:dyDescent="0.25">
      <c r="A32" s="5"/>
      <c r="B32" s="5"/>
      <c r="C32" s="17"/>
      <c r="D32" s="17"/>
      <c r="E32" s="134"/>
      <c r="F32" s="17"/>
      <c r="G32" s="134"/>
    </row>
    <row r="34" spans="1:1" x14ac:dyDescent="0.25">
      <c r="A34" t="s">
        <v>105</v>
      </c>
    </row>
    <row r="35" spans="1:1" x14ac:dyDescent="0.25">
      <c r="A35" t="s">
        <v>106</v>
      </c>
    </row>
  </sheetData>
  <mergeCells count="13">
    <mergeCell ref="B24:B26"/>
    <mergeCell ref="C24:C25"/>
    <mergeCell ref="D24:H24"/>
    <mergeCell ref="J25:J26"/>
    <mergeCell ref="A4:F4"/>
    <mergeCell ref="B5:B7"/>
    <mergeCell ref="C5:C6"/>
    <mergeCell ref="D5:H5"/>
    <mergeCell ref="J6:J7"/>
    <mergeCell ref="B13:B15"/>
    <mergeCell ref="C13:C14"/>
    <mergeCell ref="D13:H13"/>
    <mergeCell ref="J14:J15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4" zoomScale="115" zoomScaleNormal="115" workbookViewId="0">
      <selection activeCell="L4" sqref="L1:L1048576"/>
    </sheetView>
  </sheetViews>
  <sheetFormatPr defaultRowHeight="15" x14ac:dyDescent="0.25"/>
  <cols>
    <col min="1" max="1" width="33" style="62" customWidth="1"/>
    <col min="2" max="2" width="7.42578125" style="62" customWidth="1"/>
    <col min="3" max="3" width="9" style="61" customWidth="1"/>
    <col min="4" max="4" width="7.7109375" style="61" customWidth="1"/>
    <col min="5" max="5" width="7.7109375" style="124" hidden="1" customWidth="1"/>
    <col min="6" max="6" width="9.42578125" style="61" customWidth="1"/>
    <col min="7" max="7" width="9.42578125" style="124" hidden="1" customWidth="1"/>
    <col min="8" max="8" width="8.42578125" style="61" customWidth="1"/>
    <col min="9" max="9" width="8.42578125" style="124" hidden="1" customWidth="1"/>
    <col min="10" max="10" width="9.5703125" style="61" customWidth="1"/>
    <col min="11" max="12" width="0" style="62" hidden="1" customWidth="1"/>
    <col min="13" max="16384" width="9.140625" style="62"/>
  </cols>
  <sheetData>
    <row r="1" spans="1:16" ht="18.75" x14ac:dyDescent="0.3">
      <c r="A1" s="59" t="s">
        <v>21</v>
      </c>
      <c r="B1" s="59"/>
      <c r="C1" s="61">
        <v>7</v>
      </c>
    </row>
    <row r="3" spans="1:16" x14ac:dyDescent="0.25">
      <c r="A3" s="63" t="s">
        <v>0</v>
      </c>
    </row>
    <row r="4" spans="1:16" ht="30.75" customHeight="1" x14ac:dyDescent="0.25">
      <c r="A4" s="173" t="s">
        <v>9</v>
      </c>
      <c r="B4" s="173"/>
      <c r="C4" s="173"/>
      <c r="D4" s="173"/>
      <c r="E4" s="173"/>
      <c r="F4" s="173"/>
      <c r="G4" s="135"/>
    </row>
    <row r="5" spans="1:16" x14ac:dyDescent="0.25">
      <c r="A5" s="48"/>
      <c r="B5" s="166" t="s">
        <v>10</v>
      </c>
      <c r="C5" s="169" t="s">
        <v>5</v>
      </c>
      <c r="D5" s="174" t="s">
        <v>11</v>
      </c>
      <c r="E5" s="175"/>
      <c r="F5" s="175"/>
      <c r="G5" s="175"/>
      <c r="H5" s="176"/>
      <c r="I5" s="143"/>
      <c r="J5" s="95"/>
    </row>
    <row r="6" spans="1:16" ht="33.75" customHeight="1" x14ac:dyDescent="0.25">
      <c r="A6" s="48" t="s">
        <v>7</v>
      </c>
      <c r="B6" s="167"/>
      <c r="C6" s="170"/>
      <c r="D6" s="66" t="s">
        <v>12</v>
      </c>
      <c r="E6" s="125"/>
      <c r="F6" s="67" t="s">
        <v>31</v>
      </c>
      <c r="G6" s="136"/>
      <c r="H6" s="68" t="s">
        <v>17</v>
      </c>
      <c r="I6" s="139"/>
      <c r="J6" s="172" t="s">
        <v>13</v>
      </c>
    </row>
    <row r="7" spans="1:16" ht="19.5" customHeight="1" x14ac:dyDescent="0.25">
      <c r="A7" s="49"/>
      <c r="B7" s="168"/>
      <c r="C7" s="49" t="s">
        <v>6</v>
      </c>
      <c r="D7" s="49" t="s">
        <v>6</v>
      </c>
      <c r="E7" s="130"/>
      <c r="F7" s="49" t="s">
        <v>6</v>
      </c>
      <c r="G7" s="130"/>
      <c r="H7" s="49" t="s">
        <v>6</v>
      </c>
      <c r="I7" s="137"/>
      <c r="J7" s="170"/>
      <c r="M7" s="69"/>
    </row>
    <row r="8" spans="1:16" ht="30.75" customHeight="1" x14ac:dyDescent="0.25">
      <c r="A8" s="47" t="s">
        <v>48</v>
      </c>
      <c r="B8" s="48" t="s">
        <v>90</v>
      </c>
      <c r="C8" s="66">
        <v>200</v>
      </c>
      <c r="D8" s="66">
        <v>5.62</v>
      </c>
      <c r="E8" s="127">
        <f>D8*4</f>
        <v>22.48</v>
      </c>
      <c r="F8" s="66">
        <v>3.21</v>
      </c>
      <c r="G8" s="127">
        <f>F8*9</f>
        <v>28.89</v>
      </c>
      <c r="H8" s="66">
        <v>37.15</v>
      </c>
      <c r="I8" s="127">
        <f>H8*4</f>
        <v>148.6</v>
      </c>
      <c r="J8" s="66">
        <v>199.95</v>
      </c>
      <c r="K8" s="62" t="s">
        <v>49</v>
      </c>
      <c r="L8" s="62">
        <f>E8+G8+I8</f>
        <v>199.97</v>
      </c>
    </row>
    <row r="9" spans="1:16" ht="27.75" customHeight="1" x14ac:dyDescent="0.25">
      <c r="A9" s="47" t="s">
        <v>22</v>
      </c>
      <c r="B9" s="48" t="s">
        <v>91</v>
      </c>
      <c r="C9" s="96" t="s">
        <v>23</v>
      </c>
      <c r="D9" s="52">
        <v>4.83</v>
      </c>
      <c r="E9" s="127">
        <f t="shared" ref="E9:E11" si="0">D9*4</f>
        <v>19.32</v>
      </c>
      <c r="F9" s="52">
        <v>2.74</v>
      </c>
      <c r="G9" s="127">
        <f t="shared" ref="G9:G11" si="1">F9*9</f>
        <v>24.660000000000004</v>
      </c>
      <c r="H9" s="52">
        <v>12.61</v>
      </c>
      <c r="I9" s="127">
        <f t="shared" ref="I9:I11" si="2">H9*4</f>
        <v>50.44</v>
      </c>
      <c r="J9" s="52">
        <v>94.44</v>
      </c>
      <c r="L9" s="62">
        <f t="shared" ref="L9:L10" si="3">E9+G9+I9</f>
        <v>94.42</v>
      </c>
    </row>
    <row r="10" spans="1:16" ht="18" customHeight="1" x14ac:dyDescent="0.25">
      <c r="A10" s="97" t="s">
        <v>112</v>
      </c>
      <c r="B10" s="48"/>
      <c r="C10" s="98" t="s">
        <v>14</v>
      </c>
      <c r="D10" s="52">
        <v>0.36</v>
      </c>
      <c r="E10" s="127">
        <f t="shared" si="0"/>
        <v>1.44</v>
      </c>
      <c r="F10" s="52">
        <v>0.36</v>
      </c>
      <c r="G10" s="127">
        <f t="shared" si="1"/>
        <v>3.2399999999999998</v>
      </c>
      <c r="H10" s="52">
        <v>11.7</v>
      </c>
      <c r="I10" s="127">
        <f t="shared" si="2"/>
        <v>46.8</v>
      </c>
      <c r="J10" s="52">
        <v>51.48</v>
      </c>
      <c r="L10" s="62">
        <f t="shared" si="3"/>
        <v>51.48</v>
      </c>
    </row>
    <row r="11" spans="1:16" ht="20.25" customHeight="1" x14ac:dyDescent="0.25">
      <c r="A11" s="99" t="s">
        <v>15</v>
      </c>
      <c r="B11" s="48" t="s">
        <v>75</v>
      </c>
      <c r="C11" s="49">
        <v>150</v>
      </c>
      <c r="D11" s="52">
        <v>0</v>
      </c>
      <c r="E11" s="127">
        <f t="shared" si="0"/>
        <v>0</v>
      </c>
      <c r="F11" s="52">
        <v>0</v>
      </c>
      <c r="G11" s="127">
        <f t="shared" si="1"/>
        <v>0</v>
      </c>
      <c r="H11" s="52">
        <v>0</v>
      </c>
      <c r="I11" s="127">
        <f t="shared" si="2"/>
        <v>0</v>
      </c>
      <c r="J11" s="52">
        <v>0</v>
      </c>
    </row>
    <row r="12" spans="1:16" ht="21.75" customHeight="1" x14ac:dyDescent="0.25">
      <c r="A12" s="77" t="s">
        <v>3</v>
      </c>
      <c r="B12" s="77"/>
      <c r="C12" s="23"/>
      <c r="D12" s="100">
        <f t="shared" ref="D12:H12" si="4">SUM(D8:D11)</f>
        <v>10.809999999999999</v>
      </c>
      <c r="E12" s="128"/>
      <c r="F12" s="100">
        <f t="shared" si="4"/>
        <v>6.3100000000000005</v>
      </c>
      <c r="G12" s="128"/>
      <c r="H12" s="100">
        <f t="shared" si="4"/>
        <v>61.459999999999994</v>
      </c>
      <c r="I12" s="128"/>
      <c r="J12" s="100">
        <f>SUM(J8:J11)</f>
        <v>345.87</v>
      </c>
      <c r="L12" s="62">
        <f>SUM(L8:L11)</f>
        <v>345.87</v>
      </c>
      <c r="P12" s="79"/>
    </row>
    <row r="13" spans="1:16" ht="25.5" customHeight="1" x14ac:dyDescent="0.25">
      <c r="A13" s="80"/>
      <c r="B13" s="81"/>
      <c r="C13" s="101"/>
      <c r="D13" s="102" t="s">
        <v>104</v>
      </c>
      <c r="E13" s="146"/>
      <c r="F13" s="102"/>
      <c r="G13" s="147"/>
      <c r="H13" s="44"/>
      <c r="I13" s="134"/>
      <c r="J13" s="44"/>
    </row>
    <row r="14" spans="1:16" x14ac:dyDescent="0.25">
      <c r="A14" s="48"/>
      <c r="B14" s="172" t="s">
        <v>10</v>
      </c>
      <c r="C14" s="169" t="s">
        <v>5</v>
      </c>
      <c r="D14" s="171" t="s">
        <v>11</v>
      </c>
      <c r="E14" s="171"/>
      <c r="F14" s="171"/>
      <c r="G14" s="171"/>
      <c r="H14" s="171"/>
      <c r="I14" s="130"/>
      <c r="J14" s="49"/>
    </row>
    <row r="15" spans="1:16" ht="30" customHeight="1" x14ac:dyDescent="0.25">
      <c r="A15" s="48" t="s">
        <v>7</v>
      </c>
      <c r="B15" s="177"/>
      <c r="C15" s="170"/>
      <c r="D15" s="66" t="s">
        <v>12</v>
      </c>
      <c r="E15" s="125"/>
      <c r="F15" s="67" t="s">
        <v>31</v>
      </c>
      <c r="G15" s="136"/>
      <c r="H15" s="68" t="s">
        <v>17</v>
      </c>
      <c r="I15" s="139"/>
      <c r="J15" s="172" t="s">
        <v>13</v>
      </c>
    </row>
    <row r="16" spans="1:16" x14ac:dyDescent="0.25">
      <c r="A16" s="49"/>
      <c r="B16" s="170"/>
      <c r="C16" s="49" t="s">
        <v>6</v>
      </c>
      <c r="D16" s="49" t="s">
        <v>6</v>
      </c>
      <c r="E16" s="130"/>
      <c r="F16" s="49" t="s">
        <v>6</v>
      </c>
      <c r="G16" s="130"/>
      <c r="H16" s="49" t="s">
        <v>6</v>
      </c>
      <c r="I16" s="137"/>
      <c r="J16" s="170"/>
    </row>
    <row r="17" spans="1:12" ht="45.75" customHeight="1" x14ac:dyDescent="0.25">
      <c r="A17" s="47" t="s">
        <v>24</v>
      </c>
      <c r="B17" s="48" t="s">
        <v>92</v>
      </c>
      <c r="C17" s="66">
        <v>150</v>
      </c>
      <c r="D17" s="66">
        <v>4.2300000000000004</v>
      </c>
      <c r="E17" s="127">
        <f t="shared" ref="E17:E23" si="5">D17*4</f>
        <v>16.920000000000002</v>
      </c>
      <c r="F17" s="66">
        <v>3.33</v>
      </c>
      <c r="G17" s="127">
        <f t="shared" ref="G17:G23" si="6">F17*9</f>
        <v>29.97</v>
      </c>
      <c r="H17" s="56">
        <v>18.47</v>
      </c>
      <c r="I17" s="127">
        <f t="shared" ref="I17:I23" si="7">H17*4</f>
        <v>73.88</v>
      </c>
      <c r="J17" s="56">
        <v>120.74</v>
      </c>
      <c r="L17" s="62">
        <f>E17+G17+I17</f>
        <v>120.77</v>
      </c>
    </row>
    <row r="18" spans="1:12" ht="22.5" customHeight="1" x14ac:dyDescent="0.25">
      <c r="A18" s="47" t="s">
        <v>117</v>
      </c>
      <c r="B18" s="48"/>
      <c r="C18" s="66">
        <v>10</v>
      </c>
      <c r="D18" s="66">
        <v>0.26</v>
      </c>
      <c r="E18" s="127">
        <f t="shared" si="5"/>
        <v>1.04</v>
      </c>
      <c r="F18" s="66">
        <v>3</v>
      </c>
      <c r="G18" s="127">
        <f t="shared" si="6"/>
        <v>27</v>
      </c>
      <c r="H18" s="56">
        <v>0.27</v>
      </c>
      <c r="I18" s="127">
        <f t="shared" si="7"/>
        <v>1.08</v>
      </c>
      <c r="J18" s="56">
        <v>29.12</v>
      </c>
      <c r="L18" s="62">
        <f t="shared" ref="L18:L22" si="8">E18+G18+I18</f>
        <v>29.119999999999997</v>
      </c>
    </row>
    <row r="19" spans="1:12" ht="21" customHeight="1" x14ac:dyDescent="0.25">
      <c r="A19" s="47" t="s">
        <v>18</v>
      </c>
      <c r="B19" s="47"/>
      <c r="C19" s="49">
        <v>30</v>
      </c>
      <c r="D19" s="49">
        <v>2.2200000000000002</v>
      </c>
      <c r="E19" s="127">
        <f t="shared" si="5"/>
        <v>8.8800000000000008</v>
      </c>
      <c r="F19" s="49">
        <v>0.48</v>
      </c>
      <c r="G19" s="127">
        <f t="shared" si="6"/>
        <v>4.32</v>
      </c>
      <c r="H19" s="52">
        <v>12.84</v>
      </c>
      <c r="I19" s="127">
        <f t="shared" si="7"/>
        <v>51.36</v>
      </c>
      <c r="J19" s="52">
        <v>64.89</v>
      </c>
      <c r="L19" s="62">
        <f t="shared" si="8"/>
        <v>64.56</v>
      </c>
    </row>
    <row r="20" spans="1:12" ht="31.5" customHeight="1" x14ac:dyDescent="0.25">
      <c r="A20" s="47" t="s">
        <v>63</v>
      </c>
      <c r="B20" s="48" t="s">
        <v>93</v>
      </c>
      <c r="C20" s="55" t="s">
        <v>68</v>
      </c>
      <c r="D20" s="56">
        <v>19.920000000000002</v>
      </c>
      <c r="E20" s="127">
        <f t="shared" si="5"/>
        <v>79.680000000000007</v>
      </c>
      <c r="F20" s="56">
        <v>11.88</v>
      </c>
      <c r="G20" s="127">
        <f t="shared" si="6"/>
        <v>106.92</v>
      </c>
      <c r="H20" s="56">
        <v>6.02</v>
      </c>
      <c r="I20" s="127">
        <f t="shared" si="7"/>
        <v>24.08</v>
      </c>
      <c r="J20" s="56">
        <v>210.68</v>
      </c>
      <c r="L20" s="62">
        <f t="shared" si="8"/>
        <v>210.68</v>
      </c>
    </row>
    <row r="21" spans="1:12" ht="30" customHeight="1" x14ac:dyDescent="0.25">
      <c r="A21" s="47" t="s">
        <v>66</v>
      </c>
      <c r="B21" s="48" t="s">
        <v>94</v>
      </c>
      <c r="C21" s="49">
        <v>100</v>
      </c>
      <c r="D21" s="52">
        <v>2.06</v>
      </c>
      <c r="E21" s="127">
        <f t="shared" si="5"/>
        <v>8.24</v>
      </c>
      <c r="F21" s="52">
        <v>0.1</v>
      </c>
      <c r="G21" s="127">
        <f t="shared" si="6"/>
        <v>0.9</v>
      </c>
      <c r="H21" s="52">
        <v>18.399999999999999</v>
      </c>
      <c r="I21" s="127">
        <f t="shared" si="7"/>
        <v>73.599999999999994</v>
      </c>
      <c r="J21" s="52">
        <v>82.74</v>
      </c>
      <c r="K21" s="62" t="s">
        <v>65</v>
      </c>
      <c r="L21" s="62">
        <f t="shared" si="8"/>
        <v>82.74</v>
      </c>
    </row>
    <row r="22" spans="1:12" ht="27" customHeight="1" x14ac:dyDescent="0.25">
      <c r="A22" s="47" t="s">
        <v>60</v>
      </c>
      <c r="B22" s="48" t="s">
        <v>95</v>
      </c>
      <c r="C22" s="49">
        <v>100</v>
      </c>
      <c r="D22" s="52">
        <v>1.22</v>
      </c>
      <c r="E22" s="127">
        <f t="shared" si="5"/>
        <v>4.88</v>
      </c>
      <c r="F22" s="52">
        <v>6.32</v>
      </c>
      <c r="G22" s="127">
        <f t="shared" si="6"/>
        <v>56.88</v>
      </c>
      <c r="H22" s="52">
        <v>6.39</v>
      </c>
      <c r="I22" s="127">
        <f t="shared" si="7"/>
        <v>25.56</v>
      </c>
      <c r="J22" s="57">
        <v>87.32</v>
      </c>
      <c r="L22" s="62">
        <f t="shared" si="8"/>
        <v>87.320000000000007</v>
      </c>
    </row>
    <row r="23" spans="1:12" x14ac:dyDescent="0.25">
      <c r="A23" s="48" t="s">
        <v>19</v>
      </c>
      <c r="B23" s="48"/>
      <c r="C23" s="49">
        <v>150</v>
      </c>
      <c r="D23" s="52">
        <v>0</v>
      </c>
      <c r="E23" s="127">
        <f t="shared" si="5"/>
        <v>0</v>
      </c>
      <c r="F23" s="52">
        <v>0</v>
      </c>
      <c r="G23" s="127">
        <f t="shared" si="6"/>
        <v>0</v>
      </c>
      <c r="H23" s="49">
        <v>0</v>
      </c>
      <c r="I23" s="127">
        <f t="shared" si="7"/>
        <v>0</v>
      </c>
      <c r="J23" s="95">
        <v>0</v>
      </c>
    </row>
    <row r="24" spans="1:12" x14ac:dyDescent="0.25">
      <c r="A24" s="77" t="s">
        <v>3</v>
      </c>
      <c r="B24" s="77"/>
      <c r="C24" s="23"/>
      <c r="D24" s="104">
        <f>SUM(D17:D23)</f>
        <v>29.91</v>
      </c>
      <c r="E24" s="132"/>
      <c r="F24" s="104">
        <f>SUM(F17:F23)</f>
        <v>25.110000000000003</v>
      </c>
      <c r="G24" s="132"/>
      <c r="H24" s="104">
        <f>SUM(H17:H23)</f>
        <v>62.389999999999993</v>
      </c>
      <c r="I24" s="132"/>
      <c r="J24" s="104">
        <f>SUM(J17:J23)</f>
        <v>595.49</v>
      </c>
      <c r="L24" s="62">
        <f>SUM(L17:L23)</f>
        <v>595.19000000000005</v>
      </c>
    </row>
    <row r="25" spans="1:12" ht="15.75" x14ac:dyDescent="0.25">
      <c r="A25" s="80"/>
      <c r="B25" s="81"/>
      <c r="C25" s="81"/>
      <c r="D25" s="102" t="s">
        <v>20</v>
      </c>
      <c r="E25" s="147"/>
      <c r="F25" s="105"/>
      <c r="G25" s="147"/>
      <c r="H25" s="53"/>
      <c r="I25" s="148"/>
      <c r="J25" s="53"/>
    </row>
    <row r="26" spans="1:12" x14ac:dyDescent="0.25">
      <c r="A26" s="48"/>
      <c r="B26" s="166" t="s">
        <v>10</v>
      </c>
      <c r="C26" s="169" t="s">
        <v>5</v>
      </c>
      <c r="D26" s="171" t="s">
        <v>11</v>
      </c>
      <c r="E26" s="171"/>
      <c r="F26" s="171"/>
      <c r="G26" s="171"/>
      <c r="H26" s="171"/>
      <c r="I26" s="130"/>
      <c r="J26" s="49"/>
    </row>
    <row r="27" spans="1:12" ht="25.5" customHeight="1" x14ac:dyDescent="0.25">
      <c r="A27" s="48" t="s">
        <v>7</v>
      </c>
      <c r="B27" s="167"/>
      <c r="C27" s="170"/>
      <c r="D27" s="66" t="s">
        <v>12</v>
      </c>
      <c r="E27" s="125"/>
      <c r="F27" s="67" t="s">
        <v>31</v>
      </c>
      <c r="G27" s="136"/>
      <c r="H27" s="68" t="s">
        <v>17</v>
      </c>
      <c r="I27" s="139"/>
      <c r="J27" s="172" t="s">
        <v>13</v>
      </c>
    </row>
    <row r="28" spans="1:12" ht="21" customHeight="1" x14ac:dyDescent="0.25">
      <c r="A28" s="49"/>
      <c r="B28" s="168"/>
      <c r="C28" s="49" t="s">
        <v>6</v>
      </c>
      <c r="D28" s="49" t="s">
        <v>6</v>
      </c>
      <c r="E28" s="130"/>
      <c r="F28" s="49" t="s">
        <v>6</v>
      </c>
      <c r="G28" s="130"/>
      <c r="H28" s="49" t="s">
        <v>6</v>
      </c>
      <c r="I28" s="137"/>
      <c r="J28" s="170"/>
    </row>
    <row r="29" spans="1:12" x14ac:dyDescent="0.25">
      <c r="A29" s="47" t="s">
        <v>123</v>
      </c>
      <c r="B29" s="48" t="s">
        <v>96</v>
      </c>
      <c r="C29" s="49">
        <v>150</v>
      </c>
      <c r="D29" s="49">
        <v>9.35</v>
      </c>
      <c r="E29" s="127">
        <f t="shared" ref="E29:E31" si="9">D29*4</f>
        <v>37.4</v>
      </c>
      <c r="F29" s="49">
        <v>12.97</v>
      </c>
      <c r="G29" s="127">
        <f t="shared" ref="G29:G31" si="10">F29*9</f>
        <v>116.73</v>
      </c>
      <c r="H29" s="58">
        <v>40.9</v>
      </c>
      <c r="I29" s="127">
        <f t="shared" ref="I29:I31" si="11">H29*4</f>
        <v>163.6</v>
      </c>
      <c r="J29" s="58">
        <v>317.75</v>
      </c>
      <c r="L29" s="62">
        <f>E29+G29+I29</f>
        <v>317.73</v>
      </c>
    </row>
    <row r="30" spans="1:12" x14ac:dyDescent="0.25">
      <c r="A30" s="47" t="s">
        <v>25</v>
      </c>
      <c r="B30" s="49"/>
      <c r="C30" s="49">
        <v>20</v>
      </c>
      <c r="D30" s="52">
        <v>0.94</v>
      </c>
      <c r="E30" s="127">
        <f t="shared" si="9"/>
        <v>3.76</v>
      </c>
      <c r="F30" s="52">
        <v>0.5</v>
      </c>
      <c r="G30" s="127">
        <f t="shared" si="10"/>
        <v>4.5</v>
      </c>
      <c r="H30" s="58">
        <v>0.9</v>
      </c>
      <c r="I30" s="127">
        <f t="shared" si="11"/>
        <v>3.6</v>
      </c>
      <c r="J30" s="58">
        <v>11.86</v>
      </c>
      <c r="L30" s="62">
        <f t="shared" ref="L30:L31" si="12">E30+G30+I30</f>
        <v>11.86</v>
      </c>
    </row>
    <row r="31" spans="1:12" x14ac:dyDescent="0.25">
      <c r="A31" s="48" t="s">
        <v>1</v>
      </c>
      <c r="B31" s="48" t="s">
        <v>75</v>
      </c>
      <c r="C31" s="49">
        <v>150</v>
      </c>
      <c r="D31" s="52">
        <v>0</v>
      </c>
      <c r="E31" s="127">
        <f t="shared" si="9"/>
        <v>0</v>
      </c>
      <c r="F31" s="52">
        <v>0</v>
      </c>
      <c r="G31" s="127">
        <f t="shared" si="10"/>
        <v>0</v>
      </c>
      <c r="H31" s="52">
        <v>0</v>
      </c>
      <c r="I31" s="127">
        <f t="shared" si="11"/>
        <v>0</v>
      </c>
      <c r="J31" s="52">
        <v>0</v>
      </c>
      <c r="L31" s="62">
        <f t="shared" si="12"/>
        <v>0</v>
      </c>
    </row>
    <row r="32" spans="1:12" x14ac:dyDescent="0.25">
      <c r="A32" s="106" t="s">
        <v>3</v>
      </c>
      <c r="B32" s="106"/>
      <c r="C32" s="107"/>
      <c r="D32" s="104">
        <f>SUM(D29:D31)</f>
        <v>10.29</v>
      </c>
      <c r="E32" s="132"/>
      <c r="F32" s="104">
        <f>SUM(F29:F31)</f>
        <v>13.47</v>
      </c>
      <c r="G32" s="132"/>
      <c r="H32" s="104">
        <f>SUM(H29:H31)</f>
        <v>41.8</v>
      </c>
      <c r="I32" s="132"/>
      <c r="J32" s="104">
        <f>SUM(J29:J31)</f>
        <v>329.61</v>
      </c>
      <c r="L32" s="62">
        <f>SUM(L29:L31)</f>
        <v>329.59000000000003</v>
      </c>
    </row>
    <row r="33" spans="1:10" x14ac:dyDescent="0.25">
      <c r="A33" s="106" t="s">
        <v>4</v>
      </c>
      <c r="B33" s="108"/>
      <c r="C33" s="78"/>
      <c r="D33" s="104">
        <f>+D12+D24+D32</f>
        <v>51.01</v>
      </c>
      <c r="E33" s="132"/>
      <c r="F33" s="104">
        <f>+F12+F24+F32</f>
        <v>44.89</v>
      </c>
      <c r="G33" s="132"/>
      <c r="H33" s="104">
        <f>+H12+H24+H32</f>
        <v>165.64999999999998</v>
      </c>
      <c r="I33" s="132"/>
      <c r="J33" s="104">
        <f>+J12+J24+J32</f>
        <v>1270.97</v>
      </c>
    </row>
    <row r="34" spans="1:10" x14ac:dyDescent="0.25">
      <c r="A34" s="79"/>
      <c r="B34" s="79"/>
      <c r="C34" s="44"/>
      <c r="D34" s="53"/>
      <c r="E34" s="148"/>
      <c r="F34" s="53"/>
      <c r="G34" s="148"/>
      <c r="H34" s="109"/>
      <c r="I34" s="145"/>
      <c r="J34" s="109"/>
    </row>
    <row r="36" spans="1:10" x14ac:dyDescent="0.25">
      <c r="A36" s="110" t="s">
        <v>107</v>
      </c>
    </row>
    <row r="37" spans="1:10" x14ac:dyDescent="0.25">
      <c r="A37" s="110" t="s">
        <v>106</v>
      </c>
    </row>
  </sheetData>
  <mergeCells count="13">
    <mergeCell ref="B26:B28"/>
    <mergeCell ref="C26:C27"/>
    <mergeCell ref="D26:H26"/>
    <mergeCell ref="J27:J28"/>
    <mergeCell ref="A4:F4"/>
    <mergeCell ref="B5:B7"/>
    <mergeCell ref="C5:C6"/>
    <mergeCell ref="D5:H5"/>
    <mergeCell ref="J6:J7"/>
    <mergeCell ref="B14:B16"/>
    <mergeCell ref="C14:C15"/>
    <mergeCell ref="D14:H14"/>
    <mergeCell ref="J15:J16"/>
  </mergeCells>
  <pageMargins left="0.9055118110236221" right="0.70866141732283472" top="0.35433070866141736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>
      <selection activeCell="L1" sqref="L1:L1048576"/>
    </sheetView>
  </sheetViews>
  <sheetFormatPr defaultRowHeight="15" x14ac:dyDescent="0.25"/>
  <cols>
    <col min="1" max="1" width="35.85546875" style="62" customWidth="1"/>
    <col min="2" max="2" width="7.42578125" style="61" customWidth="1"/>
    <col min="3" max="3" width="9.42578125" style="61" customWidth="1"/>
    <col min="4" max="4" width="9.140625" style="61" customWidth="1"/>
    <col min="5" max="5" width="9.140625" style="124" hidden="1" customWidth="1"/>
    <col min="6" max="6" width="8.5703125" style="61" customWidth="1"/>
    <col min="7" max="7" width="8.5703125" style="124" hidden="1" customWidth="1"/>
    <col min="8" max="8" width="11.42578125" style="61" customWidth="1"/>
    <col min="9" max="9" width="11.42578125" style="124" hidden="1" customWidth="1"/>
    <col min="10" max="10" width="10.7109375" style="61" customWidth="1"/>
    <col min="11" max="12" width="0" style="62" hidden="1" customWidth="1"/>
    <col min="13" max="16384" width="9.140625" style="62"/>
  </cols>
  <sheetData>
    <row r="1" spans="1:16" ht="18.75" x14ac:dyDescent="0.3">
      <c r="A1" s="59" t="s">
        <v>21</v>
      </c>
      <c r="B1" s="60"/>
      <c r="C1" s="61">
        <v>6</v>
      </c>
    </row>
    <row r="3" spans="1:16" x14ac:dyDescent="0.25">
      <c r="A3" s="63" t="s">
        <v>2</v>
      </c>
    </row>
    <row r="4" spans="1:16" ht="15.75" x14ac:dyDescent="0.25">
      <c r="A4" s="173" t="s">
        <v>9</v>
      </c>
      <c r="B4" s="173"/>
      <c r="C4" s="173"/>
      <c r="D4" s="173"/>
      <c r="E4" s="173"/>
      <c r="F4" s="173"/>
      <c r="G4" s="135"/>
    </row>
    <row r="5" spans="1:16" ht="15.75" x14ac:dyDescent="0.25">
      <c r="A5" s="64"/>
      <c r="B5" s="180" t="s">
        <v>10</v>
      </c>
      <c r="C5" s="183" t="s">
        <v>5</v>
      </c>
      <c r="D5" s="184" t="s">
        <v>11</v>
      </c>
      <c r="E5" s="185"/>
      <c r="F5" s="185"/>
      <c r="G5" s="185"/>
      <c r="H5" s="186"/>
      <c r="I5" s="138"/>
      <c r="J5" s="65"/>
    </row>
    <row r="6" spans="1:16" ht="26.25" x14ac:dyDescent="0.25">
      <c r="A6" s="64" t="s">
        <v>7</v>
      </c>
      <c r="B6" s="181"/>
      <c r="C6" s="179"/>
      <c r="D6" s="66" t="s">
        <v>12</v>
      </c>
      <c r="E6" s="125"/>
      <c r="F6" s="67" t="s">
        <v>31</v>
      </c>
      <c r="G6" s="136"/>
      <c r="H6" s="68" t="s">
        <v>17</v>
      </c>
      <c r="I6" s="139"/>
      <c r="J6" s="187" t="s">
        <v>13</v>
      </c>
    </row>
    <row r="7" spans="1:16" x14ac:dyDescent="0.25">
      <c r="A7" s="23"/>
      <c r="B7" s="182"/>
      <c r="C7" s="23" t="s">
        <v>6</v>
      </c>
      <c r="D7" s="23" t="s">
        <v>6</v>
      </c>
      <c r="E7" s="126"/>
      <c r="F7" s="23" t="s">
        <v>6</v>
      </c>
      <c r="G7" s="126"/>
      <c r="H7" s="23" t="s">
        <v>6</v>
      </c>
      <c r="I7" s="140"/>
      <c r="J7" s="179"/>
      <c r="M7" s="69"/>
    </row>
    <row r="8" spans="1:16" ht="27" customHeight="1" x14ac:dyDescent="0.25">
      <c r="A8" s="24" t="s">
        <v>27</v>
      </c>
      <c r="B8" s="23" t="s">
        <v>83</v>
      </c>
      <c r="C8" s="70">
        <v>200</v>
      </c>
      <c r="D8" s="70">
        <v>5.05</v>
      </c>
      <c r="E8" s="150">
        <f>D8*4</f>
        <v>20.2</v>
      </c>
      <c r="F8" s="70">
        <v>2.34</v>
      </c>
      <c r="G8" s="150">
        <f>F8*9</f>
        <v>21.06</v>
      </c>
      <c r="H8" s="70">
        <v>45.55</v>
      </c>
      <c r="I8" s="150">
        <f>H8*4</f>
        <v>182.2</v>
      </c>
      <c r="J8" s="70">
        <v>223.46</v>
      </c>
      <c r="K8" s="62" t="s">
        <v>52</v>
      </c>
      <c r="L8" s="62">
        <f>E8+G8+I8</f>
        <v>223.45999999999998</v>
      </c>
    </row>
    <row r="9" spans="1:16" ht="30" x14ac:dyDescent="0.25">
      <c r="A9" s="24" t="s">
        <v>28</v>
      </c>
      <c r="B9" s="23" t="s">
        <v>84</v>
      </c>
      <c r="C9" s="71" t="s">
        <v>29</v>
      </c>
      <c r="D9" s="42">
        <v>6.32</v>
      </c>
      <c r="E9" s="150">
        <f t="shared" ref="E9:E10" si="0">D9*4</f>
        <v>25.28</v>
      </c>
      <c r="F9" s="42">
        <v>3.67</v>
      </c>
      <c r="G9" s="150">
        <f t="shared" ref="G9:G11" si="1">F9*9</f>
        <v>33.03</v>
      </c>
      <c r="H9" s="72">
        <v>4.5</v>
      </c>
      <c r="I9" s="150">
        <f t="shared" ref="I9:I11" si="2">H9*4</f>
        <v>18</v>
      </c>
      <c r="J9" s="72">
        <v>76.31</v>
      </c>
      <c r="L9" s="62">
        <f t="shared" ref="L9:L11" si="3">E9+G9+I9</f>
        <v>76.31</v>
      </c>
    </row>
    <row r="10" spans="1:16" ht="17.25" customHeight="1" x14ac:dyDescent="0.25">
      <c r="A10" s="73" t="s">
        <v>112</v>
      </c>
      <c r="B10" s="23"/>
      <c r="C10" s="74" t="s">
        <v>26</v>
      </c>
      <c r="D10" s="42">
        <v>0.48</v>
      </c>
      <c r="E10" s="150">
        <f t="shared" si="0"/>
        <v>1.92</v>
      </c>
      <c r="F10" s="42">
        <v>0.48</v>
      </c>
      <c r="G10" s="150">
        <f t="shared" si="1"/>
        <v>4.32</v>
      </c>
      <c r="H10" s="72">
        <v>15.6</v>
      </c>
      <c r="I10" s="150">
        <f t="shared" si="2"/>
        <v>62.4</v>
      </c>
      <c r="J10" s="72">
        <v>68.64</v>
      </c>
      <c r="L10" s="62">
        <f t="shared" si="3"/>
        <v>68.64</v>
      </c>
    </row>
    <row r="11" spans="1:16" ht="15.75" x14ac:dyDescent="0.25">
      <c r="A11" s="75" t="s">
        <v>15</v>
      </c>
      <c r="B11" s="23"/>
      <c r="C11" s="23">
        <v>150</v>
      </c>
      <c r="D11" s="42">
        <v>0</v>
      </c>
      <c r="E11" s="131"/>
      <c r="F11" s="42">
        <v>0</v>
      </c>
      <c r="G11" s="150">
        <f t="shared" si="1"/>
        <v>0</v>
      </c>
      <c r="H11" s="76">
        <v>0</v>
      </c>
      <c r="I11" s="150">
        <f t="shared" si="2"/>
        <v>0</v>
      </c>
      <c r="J11" s="76">
        <v>0</v>
      </c>
      <c r="L11" s="62">
        <f t="shared" si="3"/>
        <v>0</v>
      </c>
    </row>
    <row r="12" spans="1:16" x14ac:dyDescent="0.25">
      <c r="A12" s="77" t="s">
        <v>3</v>
      </c>
      <c r="B12" s="23"/>
      <c r="C12" s="23"/>
      <c r="D12" s="78">
        <f t="shared" ref="D12:H12" si="4">SUM(D8:D11)</f>
        <v>11.850000000000001</v>
      </c>
      <c r="E12" s="151"/>
      <c r="F12" s="78">
        <f t="shared" si="4"/>
        <v>6.49</v>
      </c>
      <c r="G12" s="151"/>
      <c r="H12" s="78">
        <f t="shared" si="4"/>
        <v>65.649999999999991</v>
      </c>
      <c r="I12" s="151"/>
      <c r="J12" s="78">
        <f>SUM(J8:J11)</f>
        <v>368.40999999999997</v>
      </c>
      <c r="L12" s="62">
        <f>SUM(L8:L11)</f>
        <v>368.40999999999997</v>
      </c>
      <c r="P12" s="79"/>
    </row>
    <row r="13" spans="1:16" ht="24.75" customHeight="1" x14ac:dyDescent="0.25">
      <c r="A13" s="80"/>
      <c r="B13" s="81"/>
      <c r="C13" s="81"/>
      <c r="D13" s="82" t="s">
        <v>103</v>
      </c>
      <c r="E13" s="129"/>
      <c r="F13" s="82"/>
      <c r="G13" s="133"/>
      <c r="H13" s="44"/>
      <c r="I13" s="134"/>
      <c r="J13" s="44"/>
    </row>
    <row r="14" spans="1:16" ht="15" hidden="1" customHeight="1" x14ac:dyDescent="0.25">
      <c r="A14" s="64"/>
      <c r="B14" s="187" t="s">
        <v>10</v>
      </c>
      <c r="C14" s="183" t="s">
        <v>5</v>
      </c>
      <c r="D14" s="190" t="s">
        <v>11</v>
      </c>
      <c r="E14" s="190"/>
      <c r="F14" s="190"/>
      <c r="G14" s="190"/>
      <c r="H14" s="190"/>
      <c r="I14" s="144"/>
      <c r="J14" s="83"/>
    </row>
    <row r="15" spans="1:16" ht="26.25" x14ac:dyDescent="0.25">
      <c r="A15" s="64" t="s">
        <v>7</v>
      </c>
      <c r="B15" s="188"/>
      <c r="C15" s="179"/>
      <c r="D15" s="66" t="s">
        <v>12</v>
      </c>
      <c r="E15" s="125"/>
      <c r="F15" s="67" t="s">
        <v>31</v>
      </c>
      <c r="G15" s="136"/>
      <c r="H15" s="68" t="s">
        <v>17</v>
      </c>
      <c r="I15" s="139"/>
      <c r="J15" s="187" t="s">
        <v>13</v>
      </c>
    </row>
    <row r="16" spans="1:16" x14ac:dyDescent="0.25">
      <c r="A16" s="23"/>
      <c r="B16" s="189"/>
      <c r="C16" s="23" t="s">
        <v>6</v>
      </c>
      <c r="D16" s="23" t="s">
        <v>6</v>
      </c>
      <c r="E16" s="126"/>
      <c r="F16" s="23" t="s">
        <v>6</v>
      </c>
      <c r="G16" s="126"/>
      <c r="H16" s="23" t="s">
        <v>6</v>
      </c>
      <c r="I16" s="140"/>
      <c r="J16" s="179"/>
    </row>
    <row r="17" spans="1:18" ht="31.5" customHeight="1" x14ac:dyDescent="0.25">
      <c r="A17" s="38" t="s">
        <v>32</v>
      </c>
      <c r="B17" s="49" t="s">
        <v>85</v>
      </c>
      <c r="C17" s="66">
        <v>150</v>
      </c>
      <c r="D17" s="66">
        <v>1.1100000000000001</v>
      </c>
      <c r="E17" s="150">
        <f t="shared" ref="E17:E23" si="5">D17*4</f>
        <v>4.4400000000000004</v>
      </c>
      <c r="F17" s="66">
        <v>1.71</v>
      </c>
      <c r="G17" s="150">
        <f t="shared" ref="G17:G23" si="6">F17*9</f>
        <v>15.39</v>
      </c>
      <c r="H17" s="56">
        <v>9.0449999999999999</v>
      </c>
      <c r="I17" s="150">
        <f t="shared" ref="I17:I23" si="7">H17*4</f>
        <v>36.18</v>
      </c>
      <c r="J17" s="56">
        <v>56.01</v>
      </c>
      <c r="K17" s="62" t="s">
        <v>50</v>
      </c>
      <c r="L17" s="84">
        <f>E17+G17+I17</f>
        <v>56.010000000000005</v>
      </c>
      <c r="M17" s="79"/>
      <c r="N17" s="85"/>
      <c r="O17" s="85"/>
      <c r="P17" s="85"/>
      <c r="Q17" s="86"/>
      <c r="R17" s="86"/>
    </row>
    <row r="18" spans="1:18" ht="22.5" customHeight="1" x14ac:dyDescent="0.25">
      <c r="A18" s="24" t="s">
        <v>25</v>
      </c>
      <c r="B18" s="23"/>
      <c r="C18" s="70">
        <v>10</v>
      </c>
      <c r="D18" s="70">
        <v>0.47</v>
      </c>
      <c r="E18" s="150">
        <f t="shared" si="5"/>
        <v>1.88</v>
      </c>
      <c r="F18" s="70">
        <v>0.25</v>
      </c>
      <c r="G18" s="150">
        <f t="shared" si="6"/>
        <v>2.25</v>
      </c>
      <c r="H18" s="87">
        <v>0.45</v>
      </c>
      <c r="I18" s="150">
        <f t="shared" si="7"/>
        <v>1.8</v>
      </c>
      <c r="J18" s="87">
        <v>5.93</v>
      </c>
      <c r="L18" s="84">
        <f t="shared" ref="L18:L23" si="8">E18+G18+I18</f>
        <v>5.93</v>
      </c>
    </row>
    <row r="19" spans="1:18" ht="24" customHeight="1" x14ac:dyDescent="0.25">
      <c r="A19" s="38" t="s">
        <v>18</v>
      </c>
      <c r="B19" s="41"/>
      <c r="C19" s="23">
        <v>30</v>
      </c>
      <c r="D19" s="23">
        <v>2.96</v>
      </c>
      <c r="E19" s="150">
        <f t="shared" si="5"/>
        <v>11.84</v>
      </c>
      <c r="F19" s="23">
        <v>0.64</v>
      </c>
      <c r="G19" s="150">
        <f t="shared" si="6"/>
        <v>5.76</v>
      </c>
      <c r="H19" s="42">
        <v>17.12</v>
      </c>
      <c r="I19" s="150">
        <f t="shared" si="7"/>
        <v>68.48</v>
      </c>
      <c r="J19" s="42">
        <v>86.08</v>
      </c>
      <c r="L19" s="84">
        <f t="shared" si="8"/>
        <v>86.080000000000013</v>
      </c>
    </row>
    <row r="20" spans="1:18" ht="28.5" customHeight="1" x14ac:dyDescent="0.25">
      <c r="A20" s="24" t="s">
        <v>56</v>
      </c>
      <c r="B20" s="23" t="s">
        <v>86</v>
      </c>
      <c r="C20" s="41">
        <v>75</v>
      </c>
      <c r="D20" s="42">
        <v>12</v>
      </c>
      <c r="E20" s="150">
        <f t="shared" si="5"/>
        <v>48</v>
      </c>
      <c r="F20" s="42">
        <v>5.8</v>
      </c>
      <c r="G20" s="150">
        <f t="shared" si="6"/>
        <v>52.199999999999996</v>
      </c>
      <c r="H20" s="42">
        <v>7.8</v>
      </c>
      <c r="I20" s="150">
        <f t="shared" si="7"/>
        <v>31.2</v>
      </c>
      <c r="J20" s="42">
        <v>132.4</v>
      </c>
      <c r="L20" s="84">
        <f t="shared" si="8"/>
        <v>131.39999999999998</v>
      </c>
    </row>
    <row r="21" spans="1:18" ht="32.25" customHeight="1" x14ac:dyDescent="0.25">
      <c r="A21" s="24" t="s">
        <v>61</v>
      </c>
      <c r="B21" s="23" t="s">
        <v>87</v>
      </c>
      <c r="C21" s="23">
        <v>100</v>
      </c>
      <c r="D21" s="42">
        <v>3.29</v>
      </c>
      <c r="E21" s="150">
        <f t="shared" si="5"/>
        <v>13.16</v>
      </c>
      <c r="F21" s="42">
        <v>2.8</v>
      </c>
      <c r="G21" s="150">
        <f t="shared" si="6"/>
        <v>25.2</v>
      </c>
      <c r="H21" s="42">
        <v>25.19</v>
      </c>
      <c r="I21" s="150">
        <f t="shared" si="7"/>
        <v>100.76</v>
      </c>
      <c r="J21" s="42">
        <v>139.12</v>
      </c>
      <c r="K21" s="62" t="s">
        <v>51</v>
      </c>
      <c r="L21" s="84">
        <f t="shared" si="8"/>
        <v>139.12</v>
      </c>
      <c r="M21" s="43"/>
      <c r="N21" s="43"/>
      <c r="O21" s="43"/>
      <c r="P21" s="43"/>
    </row>
    <row r="22" spans="1:18" ht="32.25" customHeight="1" x14ac:dyDescent="0.25">
      <c r="A22" s="24" t="s">
        <v>53</v>
      </c>
      <c r="B22" s="23" t="s">
        <v>88</v>
      </c>
      <c r="C22" s="23">
        <v>80</v>
      </c>
      <c r="D22" s="42">
        <v>2.57</v>
      </c>
      <c r="E22" s="150">
        <f t="shared" si="5"/>
        <v>10.28</v>
      </c>
      <c r="F22" s="42">
        <v>1.08</v>
      </c>
      <c r="G22" s="150">
        <f t="shared" si="6"/>
        <v>9.7200000000000006</v>
      </c>
      <c r="H22" s="42">
        <v>13.12</v>
      </c>
      <c r="I22" s="150">
        <f t="shared" si="7"/>
        <v>52.48</v>
      </c>
      <c r="J22" s="88">
        <v>72.48</v>
      </c>
      <c r="L22" s="84">
        <f t="shared" si="8"/>
        <v>72.47999999999999</v>
      </c>
      <c r="M22" s="89"/>
      <c r="N22" s="89"/>
      <c r="O22" s="89"/>
      <c r="P22" s="89"/>
    </row>
    <row r="23" spans="1:18" ht="21.75" customHeight="1" x14ac:dyDescent="0.25">
      <c r="A23" s="11" t="s">
        <v>19</v>
      </c>
      <c r="B23" s="23"/>
      <c r="C23" s="23">
        <v>150</v>
      </c>
      <c r="D23" s="42">
        <v>0</v>
      </c>
      <c r="E23" s="150">
        <f t="shared" si="5"/>
        <v>0</v>
      </c>
      <c r="F23" s="42">
        <v>0</v>
      </c>
      <c r="G23" s="150">
        <f t="shared" si="6"/>
        <v>0</v>
      </c>
      <c r="H23" s="83">
        <v>0</v>
      </c>
      <c r="I23" s="150">
        <f t="shared" si="7"/>
        <v>0</v>
      </c>
      <c r="J23" s="65">
        <v>0</v>
      </c>
      <c r="L23" s="84">
        <f t="shared" si="8"/>
        <v>0</v>
      </c>
    </row>
    <row r="24" spans="1:18" x14ac:dyDescent="0.25">
      <c r="A24" s="77" t="s">
        <v>3</v>
      </c>
      <c r="B24" s="23"/>
      <c r="C24" s="23"/>
      <c r="D24" s="90">
        <f>SUM(D17:D23)</f>
        <v>22.4</v>
      </c>
      <c r="E24" s="152"/>
      <c r="F24" s="90">
        <f>SUM(F17:F23)</f>
        <v>12.28</v>
      </c>
      <c r="G24" s="152"/>
      <c r="H24" s="90">
        <f>SUM(H17:H23)</f>
        <v>72.725000000000009</v>
      </c>
      <c r="I24" s="152"/>
      <c r="J24" s="90">
        <f>SUM(J17:J23)</f>
        <v>492.02</v>
      </c>
      <c r="L24" s="84">
        <f>SUM(L17:L23)</f>
        <v>491.02</v>
      </c>
    </row>
    <row r="25" spans="1:18" ht="15.75" x14ac:dyDescent="0.25">
      <c r="A25" s="80"/>
      <c r="B25" s="81"/>
      <c r="C25" s="81"/>
      <c r="D25" s="82" t="s">
        <v>20</v>
      </c>
      <c r="E25" s="133"/>
      <c r="F25" s="91"/>
      <c r="G25" s="133"/>
      <c r="H25" s="44"/>
      <c r="I25" s="134"/>
      <c r="J25" s="44"/>
    </row>
    <row r="26" spans="1:18" ht="15.75" x14ac:dyDescent="0.25">
      <c r="A26" s="64"/>
      <c r="B26" s="180" t="s">
        <v>10</v>
      </c>
      <c r="C26" s="191" t="s">
        <v>5</v>
      </c>
      <c r="D26" s="184" t="s">
        <v>11</v>
      </c>
      <c r="E26" s="185"/>
      <c r="F26" s="185"/>
      <c r="G26" s="185"/>
      <c r="H26" s="185"/>
      <c r="I26" s="141"/>
      <c r="J26" s="65"/>
    </row>
    <row r="27" spans="1:18" ht="26.25" x14ac:dyDescent="0.25">
      <c r="A27" s="64" t="s">
        <v>7</v>
      </c>
      <c r="B27" s="181"/>
      <c r="C27" s="179"/>
      <c r="D27" s="66" t="s">
        <v>12</v>
      </c>
      <c r="E27" s="125"/>
      <c r="F27" s="67" t="s">
        <v>31</v>
      </c>
      <c r="G27" s="136"/>
      <c r="H27" s="68" t="s">
        <v>17</v>
      </c>
      <c r="I27" s="142"/>
      <c r="J27" s="178" t="s">
        <v>13</v>
      </c>
    </row>
    <row r="28" spans="1:18" x14ac:dyDescent="0.25">
      <c r="A28" s="23"/>
      <c r="B28" s="182"/>
      <c r="C28" s="23" t="s">
        <v>6</v>
      </c>
      <c r="D28" s="23" t="s">
        <v>6</v>
      </c>
      <c r="E28" s="126"/>
      <c r="F28" s="23" t="s">
        <v>6</v>
      </c>
      <c r="G28" s="126"/>
      <c r="H28" s="23" t="s">
        <v>6</v>
      </c>
      <c r="I28" s="140"/>
      <c r="J28" s="179"/>
    </row>
    <row r="29" spans="1:18" ht="15.75" customHeight="1" x14ac:dyDescent="0.25">
      <c r="A29" s="24" t="s">
        <v>36</v>
      </c>
      <c r="B29" s="23" t="s">
        <v>89</v>
      </c>
      <c r="C29" s="23">
        <v>130</v>
      </c>
      <c r="D29" s="23">
        <v>18.23</v>
      </c>
      <c r="E29" s="150">
        <f t="shared" ref="E29:E33" si="9">D29*4</f>
        <v>72.92</v>
      </c>
      <c r="F29" s="23">
        <v>18.09</v>
      </c>
      <c r="G29" s="150">
        <f t="shared" ref="G29:G33" si="10">F29*9</f>
        <v>162.81</v>
      </c>
      <c r="H29" s="23">
        <v>16.13</v>
      </c>
      <c r="I29" s="150">
        <f t="shared" ref="I29:I33" si="11">H29*4</f>
        <v>64.52</v>
      </c>
      <c r="J29" s="23">
        <v>300.25</v>
      </c>
      <c r="L29" s="62">
        <f>E29+G29+I29</f>
        <v>300.25</v>
      </c>
    </row>
    <row r="30" spans="1:18" ht="18.75" customHeight="1" x14ac:dyDescent="0.25">
      <c r="A30" s="38" t="s">
        <v>18</v>
      </c>
      <c r="B30" s="41"/>
      <c r="C30" s="23">
        <v>30</v>
      </c>
      <c r="D30" s="23">
        <v>2.2200000000000002</v>
      </c>
      <c r="E30" s="150">
        <f t="shared" si="9"/>
        <v>8.8800000000000008</v>
      </c>
      <c r="F30" s="23">
        <v>0.48</v>
      </c>
      <c r="G30" s="150">
        <f t="shared" si="10"/>
        <v>4.32</v>
      </c>
      <c r="H30" s="42">
        <v>12.84</v>
      </c>
      <c r="I30" s="150">
        <f t="shared" si="11"/>
        <v>51.36</v>
      </c>
      <c r="J30" s="42">
        <v>64.56</v>
      </c>
      <c r="L30" s="62">
        <f t="shared" ref="L30:L32" si="12">E30+G30+I30</f>
        <v>64.56</v>
      </c>
    </row>
    <row r="31" spans="1:18" ht="30" x14ac:dyDescent="0.25">
      <c r="A31" s="24" t="s">
        <v>43</v>
      </c>
      <c r="B31" s="41"/>
      <c r="C31" s="23">
        <v>50</v>
      </c>
      <c r="D31" s="23">
        <v>0.56000000000000005</v>
      </c>
      <c r="E31" s="150">
        <f t="shared" si="9"/>
        <v>2.2400000000000002</v>
      </c>
      <c r="F31" s="23">
        <v>0.14000000000000001</v>
      </c>
      <c r="G31" s="150">
        <f t="shared" si="10"/>
        <v>1.2600000000000002</v>
      </c>
      <c r="H31" s="42">
        <v>1.61</v>
      </c>
      <c r="I31" s="150">
        <f t="shared" si="11"/>
        <v>6.44</v>
      </c>
      <c r="J31" s="42">
        <v>9.94</v>
      </c>
      <c r="L31" s="62">
        <f t="shared" si="12"/>
        <v>9.9400000000000013</v>
      </c>
    </row>
    <row r="32" spans="1:18" x14ac:dyDescent="0.25">
      <c r="A32" s="11" t="s">
        <v>15</v>
      </c>
      <c r="B32" s="23" t="s">
        <v>75</v>
      </c>
      <c r="C32" s="23">
        <v>150</v>
      </c>
      <c r="D32" s="42">
        <v>0</v>
      </c>
      <c r="E32" s="150">
        <f t="shared" si="9"/>
        <v>0</v>
      </c>
      <c r="F32" s="42">
        <v>0</v>
      </c>
      <c r="G32" s="150">
        <f t="shared" si="10"/>
        <v>0</v>
      </c>
      <c r="H32" s="42">
        <v>0</v>
      </c>
      <c r="I32" s="150">
        <f t="shared" si="11"/>
        <v>0</v>
      </c>
      <c r="J32" s="42">
        <v>0</v>
      </c>
      <c r="L32" s="62">
        <f t="shared" si="12"/>
        <v>0</v>
      </c>
    </row>
    <row r="33" spans="1:12" ht="15.75" x14ac:dyDescent="0.25">
      <c r="A33" s="92" t="s">
        <v>44</v>
      </c>
      <c r="B33" s="93"/>
      <c r="C33" s="93"/>
      <c r="D33" s="94">
        <f t="shared" ref="D33:H33" si="13">SUM(D29:D32)</f>
        <v>21.009999999999998</v>
      </c>
      <c r="E33" s="150">
        <f t="shared" si="9"/>
        <v>84.039999999999992</v>
      </c>
      <c r="F33" s="94">
        <f t="shared" si="13"/>
        <v>18.71</v>
      </c>
      <c r="G33" s="150">
        <f t="shared" si="10"/>
        <v>168.39000000000001</v>
      </c>
      <c r="H33" s="94">
        <f t="shared" si="13"/>
        <v>30.58</v>
      </c>
      <c r="I33" s="150">
        <f t="shared" si="11"/>
        <v>122.32</v>
      </c>
      <c r="J33" s="94">
        <f>SUM(J29:J32)</f>
        <v>374.75</v>
      </c>
      <c r="L33" s="62">
        <f>SUM(L29:L32)</f>
        <v>374.75</v>
      </c>
    </row>
    <row r="34" spans="1:12" ht="15.75" x14ac:dyDescent="0.25">
      <c r="A34" s="92" t="s">
        <v>4</v>
      </c>
      <c r="B34" s="93"/>
      <c r="C34" s="93"/>
      <c r="D34" s="94">
        <f t="shared" ref="D34:H34" si="14">D33+D24+D12</f>
        <v>55.26</v>
      </c>
      <c r="E34" s="153"/>
      <c r="F34" s="94">
        <f t="shared" si="14"/>
        <v>37.480000000000004</v>
      </c>
      <c r="G34" s="153"/>
      <c r="H34" s="94">
        <f t="shared" si="14"/>
        <v>168.95499999999998</v>
      </c>
      <c r="I34" s="153"/>
      <c r="J34" s="94">
        <f>J33+J24+J12</f>
        <v>1235.1799999999998</v>
      </c>
    </row>
    <row r="37" spans="1:12" x14ac:dyDescent="0.25">
      <c r="A37" s="62" t="s">
        <v>107</v>
      </c>
    </row>
    <row r="38" spans="1:12" x14ac:dyDescent="0.25">
      <c r="A38" s="62" t="s">
        <v>106</v>
      </c>
    </row>
  </sheetData>
  <mergeCells count="13">
    <mergeCell ref="J27:J28"/>
    <mergeCell ref="A4:F4"/>
    <mergeCell ref="B5:B7"/>
    <mergeCell ref="C5:C6"/>
    <mergeCell ref="D5:H5"/>
    <mergeCell ref="J6:J7"/>
    <mergeCell ref="B14:B16"/>
    <mergeCell ref="C14:C15"/>
    <mergeCell ref="D14:H14"/>
    <mergeCell ref="J15:J16"/>
    <mergeCell ref="B26:B28"/>
    <mergeCell ref="C26:C27"/>
    <mergeCell ref="D26:H26"/>
  </mergeCell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A13" zoomScale="115" zoomScaleNormal="115" workbookViewId="0">
      <selection activeCell="L13" sqref="L1:L1048576"/>
    </sheetView>
  </sheetViews>
  <sheetFormatPr defaultRowHeight="12.75" x14ac:dyDescent="0.2"/>
  <cols>
    <col min="1" max="1" width="33.5703125" style="110" customWidth="1"/>
    <col min="2" max="2" width="7.42578125" style="110" customWidth="1"/>
    <col min="3" max="3" width="7.7109375" style="109" customWidth="1"/>
    <col min="4" max="4" width="8.5703125" style="109" customWidth="1"/>
    <col min="5" max="5" width="8.5703125" style="145" hidden="1" customWidth="1"/>
    <col min="6" max="6" width="7" style="109" customWidth="1"/>
    <col min="7" max="7" width="7" style="145" hidden="1" customWidth="1"/>
    <col min="8" max="8" width="9.5703125" style="109" customWidth="1"/>
    <col min="9" max="9" width="9.5703125" style="145" hidden="1" customWidth="1"/>
    <col min="10" max="10" width="9.42578125" style="109" customWidth="1"/>
    <col min="11" max="12" width="0" style="110" hidden="1" customWidth="1"/>
    <col min="13" max="16384" width="9.140625" style="110"/>
  </cols>
  <sheetData>
    <row r="1" spans="1:16" x14ac:dyDescent="0.2">
      <c r="A1" s="110" t="s">
        <v>21</v>
      </c>
      <c r="C1" s="109">
        <v>9</v>
      </c>
    </row>
    <row r="3" spans="1:16" x14ac:dyDescent="0.2">
      <c r="A3" s="111" t="s">
        <v>45</v>
      </c>
    </row>
    <row r="4" spans="1:16" x14ac:dyDescent="0.2">
      <c r="A4" s="111"/>
    </row>
    <row r="5" spans="1:16" x14ac:dyDescent="0.2">
      <c r="A5" s="192" t="s">
        <v>9</v>
      </c>
      <c r="B5" s="192"/>
      <c r="C5" s="192"/>
      <c r="D5" s="192"/>
      <c r="E5" s="192"/>
      <c r="F5" s="192"/>
      <c r="G5" s="149"/>
    </row>
    <row r="6" spans="1:16" x14ac:dyDescent="0.2">
      <c r="A6" s="48"/>
      <c r="B6" s="166" t="s">
        <v>10</v>
      </c>
      <c r="C6" s="169" t="s">
        <v>5</v>
      </c>
      <c r="D6" s="174" t="s">
        <v>11</v>
      </c>
      <c r="E6" s="175"/>
      <c r="F6" s="175"/>
      <c r="G6" s="175"/>
      <c r="H6" s="176"/>
      <c r="I6" s="143"/>
      <c r="J6" s="95"/>
    </row>
    <row r="7" spans="1:16" ht="25.5" x14ac:dyDescent="0.2">
      <c r="A7" s="48" t="s">
        <v>7</v>
      </c>
      <c r="B7" s="167"/>
      <c r="C7" s="170"/>
      <c r="D7" s="66" t="s">
        <v>12</v>
      </c>
      <c r="E7" s="125"/>
      <c r="F7" s="67" t="s">
        <v>31</v>
      </c>
      <c r="G7" s="136"/>
      <c r="H7" s="68" t="s">
        <v>17</v>
      </c>
      <c r="I7" s="139"/>
      <c r="J7" s="172" t="s">
        <v>13</v>
      </c>
    </row>
    <row r="8" spans="1:16" ht="17.25" customHeight="1" x14ac:dyDescent="0.2">
      <c r="A8" s="49"/>
      <c r="B8" s="168"/>
      <c r="C8" s="49" t="s">
        <v>6</v>
      </c>
      <c r="D8" s="49" t="s">
        <v>6</v>
      </c>
      <c r="E8" s="130"/>
      <c r="F8" s="49" t="s">
        <v>6</v>
      </c>
      <c r="G8" s="130"/>
      <c r="H8" s="49" t="s">
        <v>6</v>
      </c>
      <c r="I8" s="137"/>
      <c r="J8" s="170"/>
      <c r="M8" s="112"/>
    </row>
    <row r="9" spans="1:16" ht="27" customHeight="1" x14ac:dyDescent="0.25">
      <c r="A9" s="47" t="s">
        <v>109</v>
      </c>
      <c r="B9" s="11" t="s">
        <v>76</v>
      </c>
      <c r="C9" s="66">
        <v>110</v>
      </c>
      <c r="D9" s="66">
        <v>6.51</v>
      </c>
      <c r="E9" s="127">
        <f>D9*4</f>
        <v>26.04</v>
      </c>
      <c r="F9" s="66">
        <v>3.24</v>
      </c>
      <c r="G9" s="127">
        <f>F9*9</f>
        <v>29.160000000000004</v>
      </c>
      <c r="H9" s="66">
        <v>35.83</v>
      </c>
      <c r="I9" s="127">
        <f>H9*4</f>
        <v>143.32</v>
      </c>
      <c r="J9" s="66">
        <v>198.57</v>
      </c>
      <c r="L9" s="110">
        <f>E9+G9+I9</f>
        <v>198.51999999999998</v>
      </c>
    </row>
    <row r="10" spans="1:16" ht="26.25" x14ac:dyDescent="0.25">
      <c r="A10" s="47" t="s">
        <v>40</v>
      </c>
      <c r="B10" s="11" t="s">
        <v>77</v>
      </c>
      <c r="C10" s="98" t="s">
        <v>41</v>
      </c>
      <c r="D10" s="52">
        <v>1.99</v>
      </c>
      <c r="E10" s="127">
        <f t="shared" ref="E10:E12" si="0">D10*4</f>
        <v>7.96</v>
      </c>
      <c r="F10" s="52">
        <v>4.55</v>
      </c>
      <c r="G10" s="127">
        <f t="shared" ref="G10:I12" si="1">F10*9</f>
        <v>40.949999999999996</v>
      </c>
      <c r="H10" s="52">
        <v>11.15</v>
      </c>
      <c r="I10" s="127">
        <f t="shared" ref="I10:I11" si="2">H10*4</f>
        <v>44.6</v>
      </c>
      <c r="J10" s="52">
        <v>93.51</v>
      </c>
      <c r="L10" s="110">
        <f t="shared" ref="L10:L12" si="3">E10+G10+I10</f>
        <v>93.509999999999991</v>
      </c>
    </row>
    <row r="11" spans="1:16" ht="15" x14ac:dyDescent="0.25">
      <c r="A11" s="97" t="s">
        <v>110</v>
      </c>
      <c r="B11" s="11"/>
      <c r="C11" s="98" t="s">
        <v>14</v>
      </c>
      <c r="D11" s="52">
        <v>0.36</v>
      </c>
      <c r="E11" s="127">
        <f t="shared" si="0"/>
        <v>1.44</v>
      </c>
      <c r="F11" s="52">
        <v>0.36</v>
      </c>
      <c r="G11" s="127">
        <f t="shared" si="1"/>
        <v>3.2399999999999998</v>
      </c>
      <c r="H11" s="52">
        <v>11.7</v>
      </c>
      <c r="I11" s="127">
        <f t="shared" si="2"/>
        <v>46.8</v>
      </c>
      <c r="J11" s="52">
        <v>51.48</v>
      </c>
      <c r="L11" s="110">
        <f t="shared" si="3"/>
        <v>51.48</v>
      </c>
    </row>
    <row r="12" spans="1:16" ht="15" x14ac:dyDescent="0.25">
      <c r="A12" s="99" t="s">
        <v>15</v>
      </c>
      <c r="B12" s="11"/>
      <c r="C12" s="49">
        <v>150</v>
      </c>
      <c r="D12" s="52">
        <v>0</v>
      </c>
      <c r="E12" s="127">
        <f t="shared" si="0"/>
        <v>0</v>
      </c>
      <c r="F12" s="52">
        <v>0</v>
      </c>
      <c r="G12" s="127">
        <f t="shared" si="1"/>
        <v>0</v>
      </c>
      <c r="H12" s="52">
        <v>0</v>
      </c>
      <c r="I12" s="127">
        <f t="shared" si="1"/>
        <v>0</v>
      </c>
      <c r="J12" s="52">
        <v>0</v>
      </c>
      <c r="L12" s="110">
        <f t="shared" si="3"/>
        <v>0</v>
      </c>
    </row>
    <row r="13" spans="1:16" x14ac:dyDescent="0.2">
      <c r="A13" s="113" t="s">
        <v>3</v>
      </c>
      <c r="B13" s="113"/>
      <c r="C13" s="49"/>
      <c r="D13" s="100">
        <f t="shared" ref="D13:H13" si="4">SUM(D9:D12)</f>
        <v>8.86</v>
      </c>
      <c r="E13" s="128"/>
      <c r="F13" s="100">
        <f t="shared" si="4"/>
        <v>8.15</v>
      </c>
      <c r="G13" s="128"/>
      <c r="H13" s="100">
        <f t="shared" si="4"/>
        <v>58.679999999999993</v>
      </c>
      <c r="I13" s="128"/>
      <c r="J13" s="100">
        <f>SUM(J9:J12)</f>
        <v>343.56</v>
      </c>
      <c r="L13" s="110">
        <f>SUM(L9:L12)</f>
        <v>343.51</v>
      </c>
      <c r="P13" s="114"/>
    </row>
    <row r="14" spans="1:16" ht="24.75" customHeight="1" x14ac:dyDescent="0.2">
      <c r="A14" s="115"/>
      <c r="B14" s="101"/>
      <c r="C14" s="101"/>
      <c r="D14" s="102" t="s">
        <v>16</v>
      </c>
      <c r="E14" s="146"/>
      <c r="F14" s="102"/>
      <c r="G14" s="147"/>
      <c r="H14" s="53"/>
      <c r="I14" s="148"/>
      <c r="J14" s="53"/>
      <c r="O14" s="116"/>
    </row>
    <row r="15" spans="1:16" ht="15" hidden="1" customHeight="1" x14ac:dyDescent="0.2">
      <c r="A15" s="48"/>
      <c r="B15" s="172" t="s">
        <v>10</v>
      </c>
      <c r="C15" s="169" t="s">
        <v>5</v>
      </c>
      <c r="D15" s="171" t="s">
        <v>11</v>
      </c>
      <c r="E15" s="171"/>
      <c r="F15" s="171"/>
      <c r="G15" s="171"/>
      <c r="H15" s="171"/>
      <c r="I15" s="130"/>
      <c r="J15" s="49"/>
    </row>
    <row r="16" spans="1:16" ht="25.5" x14ac:dyDescent="0.2">
      <c r="A16" s="48" t="s">
        <v>7</v>
      </c>
      <c r="B16" s="177"/>
      <c r="C16" s="170"/>
      <c r="D16" s="66" t="s">
        <v>12</v>
      </c>
      <c r="E16" s="125"/>
      <c r="F16" s="67" t="s">
        <v>31</v>
      </c>
      <c r="G16" s="136"/>
      <c r="H16" s="68" t="s">
        <v>17</v>
      </c>
      <c r="I16" s="139"/>
      <c r="J16" s="172" t="s">
        <v>13</v>
      </c>
    </row>
    <row r="17" spans="1:16" x14ac:dyDescent="0.2">
      <c r="A17" s="49"/>
      <c r="B17" s="170"/>
      <c r="C17" s="49" t="s">
        <v>6</v>
      </c>
      <c r="D17" s="49" t="s">
        <v>6</v>
      </c>
      <c r="E17" s="130"/>
      <c r="F17" s="49" t="s">
        <v>6</v>
      </c>
      <c r="G17" s="130"/>
      <c r="H17" s="49" t="s">
        <v>6</v>
      </c>
      <c r="I17" s="137"/>
      <c r="J17" s="170"/>
    </row>
    <row r="18" spans="1:16" ht="26.25" x14ac:dyDescent="0.25">
      <c r="A18" s="47" t="s">
        <v>30</v>
      </c>
      <c r="B18" s="11" t="s">
        <v>78</v>
      </c>
      <c r="C18" s="66">
        <v>150</v>
      </c>
      <c r="D18" s="66">
        <v>4.8899999999999997</v>
      </c>
      <c r="E18" s="127">
        <f>D18*4</f>
        <v>19.559999999999999</v>
      </c>
      <c r="F18" s="66">
        <v>4.18</v>
      </c>
      <c r="G18" s="127">
        <f>F18*9</f>
        <v>37.619999999999997</v>
      </c>
      <c r="H18" s="56">
        <v>19.670000000000002</v>
      </c>
      <c r="I18" s="127">
        <f t="shared" ref="I18:I23" si="5">H18*4</f>
        <v>78.680000000000007</v>
      </c>
      <c r="J18" s="56">
        <v>135.86000000000001</v>
      </c>
      <c r="K18" s="110" t="s">
        <v>55</v>
      </c>
      <c r="L18" s="110">
        <f>E18+G18+I18</f>
        <v>135.86000000000001</v>
      </c>
    </row>
    <row r="19" spans="1:16" ht="16.5" customHeight="1" x14ac:dyDescent="0.2">
      <c r="A19" s="47" t="s">
        <v>25</v>
      </c>
      <c r="B19" s="48"/>
      <c r="C19" s="66">
        <v>10</v>
      </c>
      <c r="D19" s="66">
        <v>0.47</v>
      </c>
      <c r="E19" s="127">
        <f t="shared" ref="E19:E24" si="6">D19*4</f>
        <v>1.88</v>
      </c>
      <c r="F19" s="66">
        <v>0.25</v>
      </c>
      <c r="G19" s="127">
        <f t="shared" ref="G19:G24" si="7">F19*9</f>
        <v>2.25</v>
      </c>
      <c r="H19" s="56">
        <v>0.45</v>
      </c>
      <c r="I19" s="127">
        <f t="shared" si="5"/>
        <v>1.8</v>
      </c>
      <c r="J19" s="56">
        <v>5.93</v>
      </c>
      <c r="L19" s="110">
        <f t="shared" ref="L19:L24" si="8">E19+G19+I19</f>
        <v>5.93</v>
      </c>
    </row>
    <row r="20" spans="1:16" ht="14.25" customHeight="1" x14ac:dyDescent="0.2">
      <c r="A20" s="47" t="s">
        <v>18</v>
      </c>
      <c r="B20" s="47"/>
      <c r="C20" s="49">
        <v>30</v>
      </c>
      <c r="D20" s="49">
        <v>2.2200000000000002</v>
      </c>
      <c r="E20" s="127">
        <f t="shared" si="6"/>
        <v>8.8800000000000008</v>
      </c>
      <c r="F20" s="49">
        <v>0.48</v>
      </c>
      <c r="G20" s="127">
        <f t="shared" si="7"/>
        <v>4.32</v>
      </c>
      <c r="H20" s="52">
        <v>12.84</v>
      </c>
      <c r="I20" s="127">
        <f t="shared" si="5"/>
        <v>51.36</v>
      </c>
      <c r="J20" s="52">
        <v>64.56</v>
      </c>
      <c r="L20" s="110">
        <f t="shared" si="8"/>
        <v>64.56</v>
      </c>
    </row>
    <row r="21" spans="1:16" ht="28.5" customHeight="1" x14ac:dyDescent="0.2">
      <c r="A21" s="47" t="s">
        <v>33</v>
      </c>
      <c r="B21" s="48" t="s">
        <v>79</v>
      </c>
      <c r="C21" s="51" t="s">
        <v>34</v>
      </c>
      <c r="D21" s="52">
        <v>15.96</v>
      </c>
      <c r="E21" s="127">
        <f t="shared" si="6"/>
        <v>63.84</v>
      </c>
      <c r="F21" s="52">
        <v>9.23</v>
      </c>
      <c r="G21" s="127">
        <f t="shared" si="7"/>
        <v>83.070000000000007</v>
      </c>
      <c r="H21" s="52">
        <v>4.24</v>
      </c>
      <c r="I21" s="127">
        <f t="shared" si="5"/>
        <v>16.96</v>
      </c>
      <c r="J21" s="52">
        <v>163.87</v>
      </c>
      <c r="L21" s="110">
        <f t="shared" si="8"/>
        <v>163.87000000000003</v>
      </c>
    </row>
    <row r="22" spans="1:16" ht="32.25" customHeight="1" x14ac:dyDescent="0.2">
      <c r="A22" s="47" t="s">
        <v>119</v>
      </c>
      <c r="B22" s="48" t="s">
        <v>120</v>
      </c>
      <c r="C22" s="49">
        <v>75</v>
      </c>
      <c r="D22" s="52">
        <v>2.6</v>
      </c>
      <c r="E22" s="127">
        <f t="shared" si="6"/>
        <v>10.4</v>
      </c>
      <c r="F22" s="52">
        <v>1.5</v>
      </c>
      <c r="G22" s="127">
        <f t="shared" si="7"/>
        <v>13.5</v>
      </c>
      <c r="H22" s="52">
        <v>14.5</v>
      </c>
      <c r="I22" s="127">
        <f t="shared" si="5"/>
        <v>58</v>
      </c>
      <c r="J22" s="52">
        <v>81.900000000000006</v>
      </c>
      <c r="K22" s="110" t="s">
        <v>49</v>
      </c>
      <c r="L22" s="110">
        <f t="shared" si="8"/>
        <v>81.900000000000006</v>
      </c>
      <c r="M22" s="53"/>
      <c r="N22" s="53"/>
      <c r="O22" s="53"/>
      <c r="P22" s="54"/>
    </row>
    <row r="23" spans="1:16" ht="30.75" customHeight="1" x14ac:dyDescent="0.2">
      <c r="A23" s="47" t="s">
        <v>111</v>
      </c>
      <c r="B23" s="48" t="s">
        <v>81</v>
      </c>
      <c r="C23" s="49">
        <v>80</v>
      </c>
      <c r="D23" s="52">
        <v>0.9</v>
      </c>
      <c r="E23" s="127">
        <f t="shared" si="6"/>
        <v>3.6</v>
      </c>
      <c r="F23" s="52">
        <v>7.1</v>
      </c>
      <c r="G23" s="127">
        <f t="shared" si="7"/>
        <v>63.9</v>
      </c>
      <c r="H23" s="52">
        <v>4.1100000000000003</v>
      </c>
      <c r="I23" s="127">
        <f t="shared" si="5"/>
        <v>16.440000000000001</v>
      </c>
      <c r="J23" s="57">
        <v>83.94</v>
      </c>
      <c r="L23" s="110">
        <f t="shared" si="8"/>
        <v>83.94</v>
      </c>
      <c r="M23" s="117"/>
      <c r="N23" s="117"/>
      <c r="O23" s="117"/>
      <c r="P23" s="117"/>
    </row>
    <row r="24" spans="1:16" ht="21.75" customHeight="1" x14ac:dyDescent="0.2">
      <c r="A24" s="48" t="s">
        <v>19</v>
      </c>
      <c r="B24" s="48"/>
      <c r="C24" s="49">
        <v>150</v>
      </c>
      <c r="D24" s="52">
        <v>0</v>
      </c>
      <c r="E24" s="127">
        <f t="shared" si="6"/>
        <v>0</v>
      </c>
      <c r="F24" s="52">
        <v>0</v>
      </c>
      <c r="G24" s="127">
        <f t="shared" si="7"/>
        <v>0</v>
      </c>
      <c r="H24" s="49">
        <v>0</v>
      </c>
      <c r="I24" s="127">
        <f t="shared" ref="I24" si="9">H24*9</f>
        <v>0</v>
      </c>
      <c r="J24" s="95">
        <v>0</v>
      </c>
      <c r="L24" s="110">
        <f t="shared" si="8"/>
        <v>0</v>
      </c>
    </row>
    <row r="25" spans="1:16" x14ac:dyDescent="0.2">
      <c r="A25" s="113" t="s">
        <v>3</v>
      </c>
      <c r="B25" s="113"/>
      <c r="C25" s="49"/>
      <c r="D25" s="104">
        <f>SUM(D18:D24)</f>
        <v>27.04</v>
      </c>
      <c r="E25" s="132"/>
      <c r="F25" s="104">
        <f>SUM(F18:F24)</f>
        <v>22.740000000000002</v>
      </c>
      <c r="G25" s="132"/>
      <c r="H25" s="104">
        <f>SUM(H18:H24)</f>
        <v>55.81</v>
      </c>
      <c r="I25" s="132"/>
      <c r="J25" s="104">
        <f>SUM(J18:J24)</f>
        <v>536.05999999999995</v>
      </c>
      <c r="L25" s="110">
        <f>SUM(L18:L24)</f>
        <v>536.05999999999995</v>
      </c>
    </row>
    <row r="26" spans="1:16" ht="21" customHeight="1" x14ac:dyDescent="0.2">
      <c r="A26" s="115"/>
      <c r="B26" s="101"/>
      <c r="C26" s="101"/>
      <c r="D26" s="102" t="s">
        <v>20</v>
      </c>
      <c r="E26" s="147"/>
      <c r="F26" s="105"/>
      <c r="G26" s="147"/>
      <c r="H26" s="53"/>
      <c r="I26" s="148"/>
      <c r="J26" s="53"/>
    </row>
    <row r="27" spans="1:16" x14ac:dyDescent="0.2">
      <c r="A27" s="48"/>
      <c r="B27" s="166" t="s">
        <v>10</v>
      </c>
      <c r="C27" s="169" t="s">
        <v>5</v>
      </c>
      <c r="D27" s="171" t="s">
        <v>11</v>
      </c>
      <c r="E27" s="171"/>
      <c r="F27" s="171"/>
      <c r="G27" s="171"/>
      <c r="H27" s="171"/>
      <c r="I27" s="130"/>
      <c r="J27" s="49"/>
    </row>
    <row r="28" spans="1:16" ht="25.5" x14ac:dyDescent="0.2">
      <c r="A28" s="48" t="s">
        <v>7</v>
      </c>
      <c r="B28" s="167"/>
      <c r="C28" s="170"/>
      <c r="D28" s="66" t="s">
        <v>12</v>
      </c>
      <c r="E28" s="125"/>
      <c r="F28" s="67" t="s">
        <v>31</v>
      </c>
      <c r="G28" s="136"/>
      <c r="H28" s="68" t="s">
        <v>17</v>
      </c>
      <c r="I28" s="139"/>
      <c r="J28" s="172" t="s">
        <v>13</v>
      </c>
    </row>
    <row r="29" spans="1:16" x14ac:dyDescent="0.2">
      <c r="A29" s="49"/>
      <c r="B29" s="168"/>
      <c r="C29" s="49" t="s">
        <v>6</v>
      </c>
      <c r="D29" s="49" t="s">
        <v>6</v>
      </c>
      <c r="E29" s="130"/>
      <c r="F29" s="49" t="s">
        <v>6</v>
      </c>
      <c r="G29" s="130"/>
      <c r="H29" s="49" t="s">
        <v>6</v>
      </c>
      <c r="I29" s="137"/>
      <c r="J29" s="170"/>
    </row>
    <row r="30" spans="1:16" ht="25.5" x14ac:dyDescent="0.2">
      <c r="A30" s="47" t="s">
        <v>37</v>
      </c>
      <c r="B30" s="48" t="s">
        <v>82</v>
      </c>
      <c r="C30" s="49">
        <v>140</v>
      </c>
      <c r="D30" s="49">
        <v>17</v>
      </c>
      <c r="E30" s="127">
        <f>D30*4</f>
        <v>68</v>
      </c>
      <c r="F30" s="49">
        <v>11.1</v>
      </c>
      <c r="G30" s="127">
        <f>F30*9</f>
        <v>99.899999999999991</v>
      </c>
      <c r="H30" s="58">
        <v>34.6</v>
      </c>
      <c r="I30" s="127">
        <f>H30*4</f>
        <v>138.4</v>
      </c>
      <c r="J30" s="58">
        <v>306.3</v>
      </c>
      <c r="L30" s="110">
        <f>E30+G30+I30</f>
        <v>306.29999999999995</v>
      </c>
    </row>
    <row r="31" spans="1:16" ht="18.75" customHeight="1" x14ac:dyDescent="0.2">
      <c r="A31" s="47" t="s">
        <v>25</v>
      </c>
      <c r="B31" s="49"/>
      <c r="C31" s="49">
        <v>30</v>
      </c>
      <c r="D31" s="52">
        <v>0.71</v>
      </c>
      <c r="E31" s="127">
        <f t="shared" ref="E31:E32" si="10">D31*4</f>
        <v>2.84</v>
      </c>
      <c r="F31" s="52">
        <v>0.38</v>
      </c>
      <c r="G31" s="127">
        <f t="shared" ref="G31:G32" si="11">F31*9</f>
        <v>3.42</v>
      </c>
      <c r="H31" s="58">
        <v>0.68</v>
      </c>
      <c r="I31" s="127">
        <f t="shared" ref="I31:I33" si="12">H31*4</f>
        <v>2.72</v>
      </c>
      <c r="J31" s="58">
        <v>8.98</v>
      </c>
      <c r="L31" s="110">
        <f t="shared" ref="L31:L32" si="13">E31+G31+I31</f>
        <v>8.98</v>
      </c>
    </row>
    <row r="32" spans="1:16" ht="15.75" customHeight="1" x14ac:dyDescent="0.2">
      <c r="A32" s="48" t="s">
        <v>122</v>
      </c>
      <c r="B32" s="48"/>
      <c r="C32" s="49">
        <v>100</v>
      </c>
      <c r="D32" s="52">
        <v>2.82</v>
      </c>
      <c r="E32" s="127">
        <f t="shared" si="10"/>
        <v>11.28</v>
      </c>
      <c r="F32" s="52">
        <v>2.5</v>
      </c>
      <c r="G32" s="127">
        <f t="shared" si="11"/>
        <v>22.5</v>
      </c>
      <c r="H32" s="52">
        <v>4.7</v>
      </c>
      <c r="I32" s="127">
        <f t="shared" si="12"/>
        <v>18.8</v>
      </c>
      <c r="J32" s="52">
        <v>52.58</v>
      </c>
      <c r="K32" s="110" t="s">
        <v>65</v>
      </c>
      <c r="L32" s="110">
        <f t="shared" si="13"/>
        <v>52.58</v>
      </c>
    </row>
    <row r="33" spans="1:12" x14ac:dyDescent="0.2">
      <c r="A33" s="113" t="s">
        <v>3</v>
      </c>
      <c r="B33" s="113"/>
      <c r="C33" s="49"/>
      <c r="D33" s="104">
        <f>SUM(D30:D32)</f>
        <v>20.53</v>
      </c>
      <c r="E33" s="132"/>
      <c r="F33" s="104">
        <f>SUM(F30:F32)</f>
        <v>13.98</v>
      </c>
      <c r="G33" s="132"/>
      <c r="H33" s="104">
        <f>SUM(H30:H32)</f>
        <v>39.980000000000004</v>
      </c>
      <c r="I33" s="127">
        <f t="shared" si="12"/>
        <v>159.92000000000002</v>
      </c>
      <c r="J33" s="104">
        <f>SUM(J30:J32)</f>
        <v>367.86</v>
      </c>
      <c r="L33" s="110">
        <f>SUM(L30:L32)</f>
        <v>367.85999999999996</v>
      </c>
    </row>
    <row r="34" spans="1:12" x14ac:dyDescent="0.2">
      <c r="A34" s="113" t="s">
        <v>4</v>
      </c>
      <c r="B34" s="118"/>
      <c r="C34" s="100"/>
      <c r="D34" s="104">
        <f>+D13+D25+D33</f>
        <v>56.43</v>
      </c>
      <c r="E34" s="132"/>
      <c r="F34" s="104">
        <f>+F13+F25+F33</f>
        <v>44.870000000000005</v>
      </c>
      <c r="G34" s="132"/>
      <c r="H34" s="104">
        <f>+H13+H25+H33</f>
        <v>154.47</v>
      </c>
      <c r="I34" s="132"/>
      <c r="J34" s="104">
        <f>+J13+J25+J33</f>
        <v>1247.48</v>
      </c>
    </row>
    <row r="35" spans="1:12" x14ac:dyDescent="0.2">
      <c r="A35" s="114"/>
      <c r="B35" s="114"/>
      <c r="C35" s="53"/>
      <c r="D35" s="53"/>
      <c r="E35" s="148"/>
      <c r="F35" s="53"/>
      <c r="G35" s="148"/>
    </row>
    <row r="38" spans="1:12" x14ac:dyDescent="0.2">
      <c r="A38" s="110" t="s">
        <v>107</v>
      </c>
    </row>
    <row r="39" spans="1:12" x14ac:dyDescent="0.2">
      <c r="A39" s="110" t="s">
        <v>106</v>
      </c>
    </row>
  </sheetData>
  <mergeCells count="13">
    <mergeCell ref="J28:J29"/>
    <mergeCell ref="A5:F5"/>
    <mergeCell ref="B6:B8"/>
    <mergeCell ref="C6:C7"/>
    <mergeCell ref="D6:H6"/>
    <mergeCell ref="J7:J8"/>
    <mergeCell ref="B15:B17"/>
    <mergeCell ref="C15:C16"/>
    <mergeCell ref="D15:H15"/>
    <mergeCell ref="J16:J17"/>
    <mergeCell ref="B27:B29"/>
    <mergeCell ref="C27:C28"/>
    <mergeCell ref="D27:H27"/>
  </mergeCells>
  <pageMargins left="0.9055118110236221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abSelected="1" zoomScale="115" zoomScaleNormal="115" workbookViewId="0">
      <selection activeCell="L1" sqref="L1:L1048576"/>
    </sheetView>
  </sheetViews>
  <sheetFormatPr defaultRowHeight="15" x14ac:dyDescent="0.25"/>
  <cols>
    <col min="1" max="1" width="32" style="62" customWidth="1"/>
    <col min="2" max="2" width="7.42578125" style="62" customWidth="1"/>
    <col min="3" max="3" width="9" style="61" customWidth="1"/>
    <col min="4" max="4" width="7.42578125" style="61" customWidth="1"/>
    <col min="5" max="5" width="7.42578125" style="124" hidden="1" customWidth="1"/>
    <col min="6" max="6" width="7.85546875" style="61" customWidth="1"/>
    <col min="7" max="7" width="7.85546875" style="124" hidden="1" customWidth="1"/>
    <col min="8" max="8" width="10.5703125" style="61" customWidth="1"/>
    <col min="9" max="9" width="10.5703125" style="124" hidden="1" customWidth="1"/>
    <col min="10" max="10" width="10" style="61" customWidth="1"/>
    <col min="11" max="12" width="0" style="62" hidden="1" customWidth="1"/>
    <col min="13" max="16384" width="9.140625" style="62"/>
  </cols>
  <sheetData>
    <row r="2" spans="1:16" ht="18.75" x14ac:dyDescent="0.3">
      <c r="A2" s="59" t="s">
        <v>21</v>
      </c>
      <c r="B2" s="59"/>
      <c r="C2" s="61">
        <v>10</v>
      </c>
    </row>
    <row r="4" spans="1:16" x14ac:dyDescent="0.25">
      <c r="A4" s="63" t="s">
        <v>8</v>
      </c>
    </row>
    <row r="5" spans="1:16" ht="15.75" x14ac:dyDescent="0.25">
      <c r="A5" s="173" t="s">
        <v>9</v>
      </c>
      <c r="B5" s="173"/>
      <c r="C5" s="173"/>
      <c r="D5" s="173"/>
      <c r="E5" s="173"/>
      <c r="F5" s="173"/>
      <c r="G5" s="135"/>
    </row>
    <row r="6" spans="1:16" ht="15.75" x14ac:dyDescent="0.25">
      <c r="A6" s="64"/>
      <c r="B6" s="180" t="s">
        <v>10</v>
      </c>
      <c r="C6" s="183" t="s">
        <v>5</v>
      </c>
      <c r="D6" s="184" t="s">
        <v>11</v>
      </c>
      <c r="E6" s="185"/>
      <c r="F6" s="185"/>
      <c r="G6" s="185"/>
      <c r="H6" s="186"/>
      <c r="I6" s="138"/>
      <c r="J6" s="65"/>
    </row>
    <row r="7" spans="1:16" ht="26.25" x14ac:dyDescent="0.25">
      <c r="A7" s="64" t="s">
        <v>7</v>
      </c>
      <c r="B7" s="193"/>
      <c r="C7" s="179"/>
      <c r="D7" s="66" t="s">
        <v>12</v>
      </c>
      <c r="E7" s="125"/>
      <c r="F7" s="67" t="s">
        <v>31</v>
      </c>
      <c r="G7" s="136"/>
      <c r="H7" s="68" t="s">
        <v>17</v>
      </c>
      <c r="I7" s="139"/>
      <c r="J7" s="195" t="s">
        <v>13</v>
      </c>
    </row>
    <row r="8" spans="1:16" x14ac:dyDescent="0.25">
      <c r="A8" s="23"/>
      <c r="B8" s="194"/>
      <c r="C8" s="23" t="s">
        <v>6</v>
      </c>
      <c r="D8" s="23" t="s">
        <v>6</v>
      </c>
      <c r="E8" s="126"/>
      <c r="F8" s="23" t="s">
        <v>6</v>
      </c>
      <c r="G8" s="126"/>
      <c r="H8" s="23" t="s">
        <v>6</v>
      </c>
      <c r="I8" s="140"/>
      <c r="J8" s="196"/>
      <c r="M8" s="69"/>
    </row>
    <row r="9" spans="1:16" ht="27.75" customHeight="1" x14ac:dyDescent="0.25">
      <c r="A9" s="47" t="s">
        <v>35</v>
      </c>
      <c r="B9" s="11" t="s">
        <v>69</v>
      </c>
      <c r="C9" s="66">
        <v>250</v>
      </c>
      <c r="D9" s="66">
        <v>5.29</v>
      </c>
      <c r="E9" s="127">
        <f>D9*4</f>
        <v>21.16</v>
      </c>
      <c r="F9" s="66">
        <v>2.38</v>
      </c>
      <c r="G9" s="127">
        <f>F9*9</f>
        <v>21.419999999999998</v>
      </c>
      <c r="H9" s="66">
        <v>48.2</v>
      </c>
      <c r="I9" s="127">
        <f>H9*4</f>
        <v>192.8</v>
      </c>
      <c r="J9" s="66">
        <v>235.38</v>
      </c>
      <c r="K9" s="62" t="s">
        <v>59</v>
      </c>
      <c r="L9" s="62">
        <f>E9+G9+I9</f>
        <v>235.38</v>
      </c>
    </row>
    <row r="10" spans="1:16" x14ac:dyDescent="0.25">
      <c r="A10" s="97" t="s">
        <v>113</v>
      </c>
      <c r="B10" s="11"/>
      <c r="C10" s="98" t="s">
        <v>14</v>
      </c>
      <c r="D10" s="52">
        <v>0.36</v>
      </c>
      <c r="E10" s="127">
        <f t="shared" ref="E10:E13" si="0">D10*4</f>
        <v>1.44</v>
      </c>
      <c r="F10" s="52">
        <v>0.36</v>
      </c>
      <c r="G10" s="127">
        <f t="shared" ref="G10:G13" si="1">F10*9</f>
        <v>3.2399999999999998</v>
      </c>
      <c r="H10" s="52">
        <v>11.7</v>
      </c>
      <c r="I10" s="127">
        <f t="shared" ref="I10:I13" si="2">H10*4</f>
        <v>46.8</v>
      </c>
      <c r="J10" s="52">
        <v>51.48</v>
      </c>
      <c r="L10" s="62">
        <f t="shared" ref="L10:L12" si="3">E10+G10+I10</f>
        <v>51.48</v>
      </c>
    </row>
    <row r="11" spans="1:16" ht="15" hidden="1" customHeight="1" x14ac:dyDescent="0.25">
      <c r="A11" s="99" t="s">
        <v>15</v>
      </c>
      <c r="B11" s="11"/>
      <c r="C11" s="49">
        <v>150</v>
      </c>
      <c r="D11" s="52">
        <v>0</v>
      </c>
      <c r="E11" s="127">
        <f t="shared" si="0"/>
        <v>0</v>
      </c>
      <c r="F11" s="52">
        <v>0</v>
      </c>
      <c r="G11" s="127">
        <f t="shared" si="1"/>
        <v>0</v>
      </c>
      <c r="H11" s="52">
        <v>0</v>
      </c>
      <c r="I11" s="127">
        <f t="shared" si="2"/>
        <v>0</v>
      </c>
      <c r="J11" s="52">
        <v>0</v>
      </c>
      <c r="L11" s="62">
        <f t="shared" si="3"/>
        <v>0</v>
      </c>
    </row>
    <row r="12" spans="1:16" ht="15" customHeight="1" x14ac:dyDescent="0.25">
      <c r="A12" s="123" t="s">
        <v>121</v>
      </c>
      <c r="B12" s="11"/>
      <c r="C12" s="122">
        <v>100</v>
      </c>
      <c r="D12" s="52">
        <v>2.82</v>
      </c>
      <c r="E12" s="127">
        <f t="shared" si="0"/>
        <v>11.28</v>
      </c>
      <c r="F12" s="52">
        <v>2.5</v>
      </c>
      <c r="G12" s="127">
        <f t="shared" si="1"/>
        <v>22.5</v>
      </c>
      <c r="H12" s="52">
        <v>4.7</v>
      </c>
      <c r="I12" s="127">
        <f t="shared" si="2"/>
        <v>18.8</v>
      </c>
      <c r="J12" s="52">
        <v>52</v>
      </c>
      <c r="K12" s="62" t="s">
        <v>59</v>
      </c>
      <c r="L12" s="62">
        <f t="shared" si="3"/>
        <v>52.58</v>
      </c>
    </row>
    <row r="13" spans="1:16" x14ac:dyDescent="0.25">
      <c r="A13" s="119" t="s">
        <v>3</v>
      </c>
      <c r="B13" s="77"/>
      <c r="C13" s="23"/>
      <c r="D13" s="100">
        <f t="shared" ref="D13:H13" si="4">SUM(D9:D11)</f>
        <v>5.65</v>
      </c>
      <c r="E13" s="127">
        <f t="shared" si="0"/>
        <v>22.6</v>
      </c>
      <c r="F13" s="100">
        <f t="shared" si="4"/>
        <v>2.7399999999999998</v>
      </c>
      <c r="G13" s="127">
        <f t="shared" si="1"/>
        <v>24.659999999999997</v>
      </c>
      <c r="H13" s="100">
        <f t="shared" si="4"/>
        <v>59.900000000000006</v>
      </c>
      <c r="I13" s="127">
        <f t="shared" si="2"/>
        <v>239.60000000000002</v>
      </c>
      <c r="J13" s="100">
        <f>SUM(J9:J12)</f>
        <v>338.86</v>
      </c>
      <c r="L13" s="62">
        <f>SUM(L9:L12)</f>
        <v>339.44</v>
      </c>
      <c r="P13" s="79"/>
    </row>
    <row r="14" spans="1:16" ht="15.75" x14ac:dyDescent="0.25">
      <c r="A14" s="115"/>
      <c r="B14" s="81"/>
      <c r="C14" s="81"/>
      <c r="D14" s="82" t="s">
        <v>16</v>
      </c>
      <c r="E14" s="129"/>
      <c r="F14" s="82"/>
      <c r="G14" s="133"/>
      <c r="H14" s="44"/>
      <c r="I14" s="134"/>
      <c r="J14" s="44"/>
    </row>
    <row r="15" spans="1:16" ht="15.75" x14ac:dyDescent="0.25">
      <c r="A15" s="48"/>
      <c r="B15" s="187" t="s">
        <v>10</v>
      </c>
      <c r="C15" s="183" t="s">
        <v>5</v>
      </c>
      <c r="D15" s="190" t="s">
        <v>11</v>
      </c>
      <c r="E15" s="190"/>
      <c r="F15" s="190"/>
      <c r="G15" s="184"/>
      <c r="H15" s="184"/>
      <c r="I15" s="141"/>
      <c r="J15" s="65"/>
    </row>
    <row r="16" spans="1:16" ht="26.25" x14ac:dyDescent="0.25">
      <c r="A16" s="48" t="s">
        <v>7</v>
      </c>
      <c r="B16" s="197"/>
      <c r="C16" s="179"/>
      <c r="D16" s="66" t="s">
        <v>12</v>
      </c>
      <c r="E16" s="125"/>
      <c r="F16" s="67" t="s">
        <v>31</v>
      </c>
      <c r="G16" s="136"/>
      <c r="H16" s="68" t="s">
        <v>17</v>
      </c>
      <c r="I16" s="142"/>
      <c r="J16" s="178" t="s">
        <v>13</v>
      </c>
    </row>
    <row r="17" spans="1:16" ht="17.25" customHeight="1" x14ac:dyDescent="0.25">
      <c r="A17" s="49"/>
      <c r="B17" s="179"/>
      <c r="C17" s="23" t="s">
        <v>6</v>
      </c>
      <c r="D17" s="23" t="s">
        <v>6</v>
      </c>
      <c r="E17" s="126"/>
      <c r="F17" s="23" t="s">
        <v>6</v>
      </c>
      <c r="G17" s="126"/>
      <c r="H17" s="23" t="s">
        <v>6</v>
      </c>
      <c r="I17" s="140"/>
      <c r="J17" s="179"/>
    </row>
    <row r="18" spans="1:16" ht="26.25" x14ac:dyDescent="0.25">
      <c r="A18" s="47" t="s">
        <v>38</v>
      </c>
      <c r="B18" s="11" t="s">
        <v>70</v>
      </c>
      <c r="C18" s="66">
        <v>150</v>
      </c>
      <c r="D18" s="66">
        <v>3.84</v>
      </c>
      <c r="E18" s="127">
        <f t="shared" ref="E18:E24" si="5">D18*4</f>
        <v>15.36</v>
      </c>
      <c r="F18" s="66">
        <v>3.29</v>
      </c>
      <c r="G18" s="127">
        <f t="shared" ref="G18:G24" si="6">F18*9</f>
        <v>29.61</v>
      </c>
      <c r="H18" s="56">
        <v>14.85</v>
      </c>
      <c r="I18" s="127">
        <f t="shared" ref="I18:I24" si="7">H18*4</f>
        <v>59.4</v>
      </c>
      <c r="J18" s="56">
        <v>104.37</v>
      </c>
      <c r="K18" s="62" t="s">
        <v>55</v>
      </c>
      <c r="L18" s="62">
        <f>E18+G18+I18</f>
        <v>104.37</v>
      </c>
    </row>
    <row r="19" spans="1:16" ht="19.5" customHeight="1" x14ac:dyDescent="0.25">
      <c r="A19" s="47" t="s">
        <v>18</v>
      </c>
      <c r="B19" s="47"/>
      <c r="C19" s="49">
        <v>20</v>
      </c>
      <c r="D19" s="49">
        <v>1.48</v>
      </c>
      <c r="E19" s="127">
        <f t="shared" si="5"/>
        <v>5.92</v>
      </c>
      <c r="F19" s="49">
        <v>0.32</v>
      </c>
      <c r="G19" s="127">
        <f t="shared" si="6"/>
        <v>2.88</v>
      </c>
      <c r="H19" s="52">
        <v>8.56</v>
      </c>
      <c r="I19" s="127">
        <f t="shared" si="7"/>
        <v>34.24</v>
      </c>
      <c r="J19" s="52">
        <v>43.04</v>
      </c>
      <c r="L19" s="62">
        <f t="shared" ref="L19:L23" si="8">E19+G19+I19</f>
        <v>43.040000000000006</v>
      </c>
      <c r="M19" s="53"/>
      <c r="N19" s="53"/>
      <c r="O19" s="54"/>
      <c r="P19" s="54"/>
    </row>
    <row r="20" spans="1:16" ht="20.25" customHeight="1" x14ac:dyDescent="0.25">
      <c r="A20" s="47" t="s">
        <v>25</v>
      </c>
      <c r="B20" s="11"/>
      <c r="C20" s="66">
        <v>10</v>
      </c>
      <c r="D20" s="66">
        <v>0.47</v>
      </c>
      <c r="E20" s="127">
        <f t="shared" si="5"/>
        <v>1.88</v>
      </c>
      <c r="F20" s="66">
        <v>0.25</v>
      </c>
      <c r="G20" s="127">
        <f t="shared" si="6"/>
        <v>2.25</v>
      </c>
      <c r="H20" s="56">
        <v>0.45</v>
      </c>
      <c r="I20" s="127">
        <f t="shared" si="7"/>
        <v>1.8</v>
      </c>
      <c r="J20" s="56">
        <v>5.93</v>
      </c>
      <c r="L20" s="62">
        <f t="shared" si="8"/>
        <v>5.93</v>
      </c>
      <c r="M20" s="79"/>
      <c r="N20" s="79"/>
      <c r="O20" s="79"/>
      <c r="P20" s="79"/>
    </row>
    <row r="21" spans="1:16" ht="20.25" customHeight="1" x14ac:dyDescent="0.25">
      <c r="A21" s="47" t="s">
        <v>57</v>
      </c>
      <c r="B21" s="11" t="s">
        <v>71</v>
      </c>
      <c r="C21" s="51" t="s">
        <v>58</v>
      </c>
      <c r="D21" s="52">
        <v>21.24</v>
      </c>
      <c r="E21" s="66">
        <f t="shared" si="5"/>
        <v>84.96</v>
      </c>
      <c r="F21" s="52">
        <v>8.6</v>
      </c>
      <c r="G21" s="66">
        <f t="shared" si="6"/>
        <v>77.399999999999991</v>
      </c>
      <c r="H21" s="52">
        <v>8.2200000000000006</v>
      </c>
      <c r="I21" s="66">
        <f t="shared" si="7"/>
        <v>32.880000000000003</v>
      </c>
      <c r="J21" s="52">
        <v>195.24</v>
      </c>
      <c r="L21" s="62">
        <f>E21+G21+I21</f>
        <v>195.23999999999998</v>
      </c>
      <c r="M21" s="43"/>
      <c r="N21" s="43"/>
      <c r="O21" s="43"/>
      <c r="P21" s="43"/>
    </row>
    <row r="22" spans="1:16" ht="26.25" x14ac:dyDescent="0.25">
      <c r="A22" s="47" t="s">
        <v>39</v>
      </c>
      <c r="B22" s="11" t="s">
        <v>72</v>
      </c>
      <c r="C22" s="49">
        <v>100</v>
      </c>
      <c r="D22" s="52">
        <v>2.35</v>
      </c>
      <c r="E22" s="127">
        <f t="shared" si="5"/>
        <v>9.4</v>
      </c>
      <c r="F22" s="52">
        <v>5.23</v>
      </c>
      <c r="G22" s="127">
        <f t="shared" si="6"/>
        <v>47.070000000000007</v>
      </c>
      <c r="H22" s="52">
        <v>21.34</v>
      </c>
      <c r="I22" s="127">
        <f t="shared" si="7"/>
        <v>85.36</v>
      </c>
      <c r="J22" s="57">
        <v>141.83000000000001</v>
      </c>
      <c r="L22" s="62">
        <f t="shared" si="8"/>
        <v>141.83000000000001</v>
      </c>
      <c r="M22" s="89"/>
      <c r="N22" s="89"/>
      <c r="O22" s="89"/>
      <c r="P22" s="89"/>
    </row>
    <row r="23" spans="1:16" ht="33.75" customHeight="1" x14ac:dyDescent="0.25">
      <c r="A23" s="47" t="s">
        <v>116</v>
      </c>
      <c r="B23" s="11" t="s">
        <v>73</v>
      </c>
      <c r="C23" s="49">
        <v>110</v>
      </c>
      <c r="D23" s="52">
        <v>1.58</v>
      </c>
      <c r="E23" s="127">
        <f t="shared" si="5"/>
        <v>6.32</v>
      </c>
      <c r="F23" s="52">
        <v>0.66</v>
      </c>
      <c r="G23" s="127">
        <f t="shared" si="6"/>
        <v>5.94</v>
      </c>
      <c r="H23" s="52">
        <v>2.74</v>
      </c>
      <c r="I23" s="127">
        <f t="shared" si="7"/>
        <v>10.96</v>
      </c>
      <c r="J23" s="57">
        <v>23.22</v>
      </c>
      <c r="L23" s="62">
        <f t="shared" si="8"/>
        <v>23.220000000000002</v>
      </c>
      <c r="M23" s="89"/>
      <c r="N23" s="89"/>
      <c r="O23" s="89"/>
      <c r="P23" s="89"/>
    </row>
    <row r="24" spans="1:16" ht="15" customHeight="1" x14ac:dyDescent="0.25">
      <c r="A24" s="48" t="s">
        <v>19</v>
      </c>
      <c r="B24" s="48"/>
      <c r="C24" s="103">
        <v>150</v>
      </c>
      <c r="D24" s="52">
        <v>0</v>
      </c>
      <c r="E24" s="127">
        <f t="shared" si="5"/>
        <v>0</v>
      </c>
      <c r="F24" s="52">
        <v>0</v>
      </c>
      <c r="G24" s="127">
        <f t="shared" si="6"/>
        <v>0</v>
      </c>
      <c r="H24" s="103">
        <v>0</v>
      </c>
      <c r="I24" s="127">
        <f t="shared" si="7"/>
        <v>0</v>
      </c>
      <c r="J24" s="95">
        <v>0</v>
      </c>
      <c r="L24" s="62">
        <f>E24+G24+I24</f>
        <v>0</v>
      </c>
      <c r="M24" s="120"/>
      <c r="N24" s="120"/>
      <c r="O24" s="120"/>
      <c r="P24" s="120"/>
    </row>
    <row r="25" spans="1:16" x14ac:dyDescent="0.25">
      <c r="A25" s="119" t="s">
        <v>3</v>
      </c>
      <c r="B25" s="77"/>
      <c r="C25" s="23"/>
      <c r="D25" s="104">
        <f>D18+D19+D20+D21+D22+D23</f>
        <v>30.96</v>
      </c>
      <c r="E25" s="132"/>
      <c r="F25" s="104">
        <f>F18+F19+F20+F21+F22+F23</f>
        <v>18.349999999999998</v>
      </c>
      <c r="G25" s="132"/>
      <c r="H25" s="104">
        <f>H18+H19+H20+H21+H22+H23</f>
        <v>56.160000000000004</v>
      </c>
      <c r="I25" s="132"/>
      <c r="J25" s="104">
        <f>SUM(J18:J24)</f>
        <v>513.63000000000011</v>
      </c>
      <c r="L25" s="62">
        <f>SUM(L18:L24)</f>
        <v>513.63000000000011</v>
      </c>
    </row>
    <row r="26" spans="1:16" ht="29.25" customHeight="1" x14ac:dyDescent="0.25">
      <c r="A26" s="80"/>
      <c r="B26" s="91"/>
      <c r="C26" s="91"/>
      <c r="D26" s="81"/>
      <c r="E26" s="133"/>
      <c r="F26" s="82" t="s">
        <v>20</v>
      </c>
      <c r="G26" s="133"/>
      <c r="H26" s="91"/>
      <c r="I26" s="133"/>
      <c r="J26" s="43"/>
    </row>
    <row r="27" spans="1:16" ht="15.75" x14ac:dyDescent="0.25">
      <c r="A27" s="64"/>
      <c r="B27" s="180" t="s">
        <v>10</v>
      </c>
      <c r="C27" s="183" t="s">
        <v>5</v>
      </c>
      <c r="D27" s="190" t="s">
        <v>11</v>
      </c>
      <c r="E27" s="190"/>
      <c r="F27" s="190"/>
      <c r="G27" s="190"/>
      <c r="H27" s="190"/>
      <c r="I27" s="144"/>
      <c r="J27" s="83"/>
    </row>
    <row r="28" spans="1:16" ht="26.25" x14ac:dyDescent="0.25">
      <c r="A28" s="64" t="s">
        <v>7</v>
      </c>
      <c r="B28" s="193"/>
      <c r="C28" s="179"/>
      <c r="D28" s="66" t="s">
        <v>12</v>
      </c>
      <c r="E28" s="125"/>
      <c r="F28" s="67" t="s">
        <v>31</v>
      </c>
      <c r="G28" s="136"/>
      <c r="H28" s="68" t="s">
        <v>17</v>
      </c>
      <c r="I28" s="139"/>
      <c r="J28" s="187" t="s">
        <v>13</v>
      </c>
      <c r="N28" s="62" t="s">
        <v>67</v>
      </c>
    </row>
    <row r="29" spans="1:16" x14ac:dyDescent="0.25">
      <c r="A29" s="23"/>
      <c r="B29" s="194"/>
      <c r="C29" s="23" t="s">
        <v>6</v>
      </c>
      <c r="D29" s="23" t="s">
        <v>6</v>
      </c>
      <c r="E29" s="126"/>
      <c r="F29" s="23" t="s">
        <v>6</v>
      </c>
      <c r="G29" s="126"/>
      <c r="H29" s="23" t="s">
        <v>6</v>
      </c>
      <c r="I29" s="140"/>
      <c r="J29" s="179"/>
    </row>
    <row r="30" spans="1:16" ht="28.5" customHeight="1" x14ac:dyDescent="0.25">
      <c r="A30" s="47" t="s">
        <v>108</v>
      </c>
      <c r="B30" s="11" t="s">
        <v>74</v>
      </c>
      <c r="C30" s="49">
        <v>200</v>
      </c>
      <c r="D30" s="49">
        <v>8.1999999999999993</v>
      </c>
      <c r="E30" s="127">
        <f t="shared" ref="E30:E33" si="9">D30*4</f>
        <v>32.799999999999997</v>
      </c>
      <c r="F30" s="49">
        <v>8.6</v>
      </c>
      <c r="G30" s="127">
        <f t="shared" ref="G30:G33" si="10">F30*9</f>
        <v>77.399999999999991</v>
      </c>
      <c r="H30" s="58">
        <v>43</v>
      </c>
      <c r="I30" s="127">
        <f t="shared" ref="I30:I33" si="11">H30*4</f>
        <v>172</v>
      </c>
      <c r="J30" s="58">
        <v>282.2</v>
      </c>
      <c r="L30" s="62">
        <f>E30+G30+I30</f>
        <v>282.2</v>
      </c>
    </row>
    <row r="31" spans="1:16" ht="20.25" customHeight="1" x14ac:dyDescent="0.25">
      <c r="A31" s="47" t="s">
        <v>42</v>
      </c>
      <c r="B31" s="23"/>
      <c r="C31" s="49">
        <v>10</v>
      </c>
      <c r="D31" s="52">
        <v>4.75</v>
      </c>
      <c r="E31" s="127">
        <f t="shared" si="9"/>
        <v>19</v>
      </c>
      <c r="F31" s="52">
        <v>4</v>
      </c>
      <c r="G31" s="127">
        <f t="shared" si="10"/>
        <v>36</v>
      </c>
      <c r="H31" s="58">
        <v>0.04</v>
      </c>
      <c r="I31" s="127">
        <f t="shared" si="11"/>
        <v>0.16</v>
      </c>
      <c r="J31" s="58">
        <v>55.16</v>
      </c>
      <c r="L31" s="62">
        <f t="shared" ref="L31:L33" si="12">E31+G31+I31</f>
        <v>55.16</v>
      </c>
      <c r="M31" s="54"/>
      <c r="N31" s="54"/>
    </row>
    <row r="32" spans="1:16" ht="20.25" customHeight="1" x14ac:dyDescent="0.25">
      <c r="A32" s="99" t="s">
        <v>15</v>
      </c>
      <c r="B32" s="11" t="s">
        <v>75</v>
      </c>
      <c r="C32" s="49">
        <v>150</v>
      </c>
      <c r="D32" s="52">
        <v>0</v>
      </c>
      <c r="E32" s="127">
        <f t="shared" si="9"/>
        <v>0</v>
      </c>
      <c r="F32" s="52">
        <v>0</v>
      </c>
      <c r="G32" s="127">
        <f t="shared" si="10"/>
        <v>0</v>
      </c>
      <c r="H32" s="52">
        <v>0</v>
      </c>
      <c r="I32" s="127">
        <f t="shared" si="11"/>
        <v>0</v>
      </c>
      <c r="J32" s="52">
        <v>0</v>
      </c>
      <c r="L32" s="62">
        <f t="shared" si="12"/>
        <v>0</v>
      </c>
      <c r="M32" s="54"/>
    </row>
    <row r="33" spans="1:12" ht="18" customHeight="1" x14ac:dyDescent="0.25">
      <c r="A33" s="77" t="s">
        <v>3</v>
      </c>
      <c r="B33" s="77"/>
      <c r="C33" s="23"/>
      <c r="D33" s="104">
        <f>SUM(D30:D32)</f>
        <v>12.95</v>
      </c>
      <c r="E33" s="127">
        <f t="shared" si="9"/>
        <v>51.8</v>
      </c>
      <c r="F33" s="104">
        <f>SUM(F30:F32)</f>
        <v>12.6</v>
      </c>
      <c r="G33" s="127">
        <f t="shared" si="10"/>
        <v>113.39999999999999</v>
      </c>
      <c r="H33" s="104">
        <f>SUM(H30:H32)</f>
        <v>43.04</v>
      </c>
      <c r="I33" s="127">
        <f t="shared" si="11"/>
        <v>172.16</v>
      </c>
      <c r="J33" s="104">
        <f>SUM(J30:J32)</f>
        <v>337.36</v>
      </c>
      <c r="L33" s="62">
        <f t="shared" si="12"/>
        <v>337.36</v>
      </c>
    </row>
    <row r="34" spans="1:12" ht="15.75" x14ac:dyDescent="0.25">
      <c r="A34" s="113" t="s">
        <v>4</v>
      </c>
      <c r="B34" s="121"/>
      <c r="C34" s="93"/>
      <c r="D34" s="104">
        <f>+D13+D25+D33</f>
        <v>49.56</v>
      </c>
      <c r="E34" s="132"/>
      <c r="F34" s="104">
        <f>+F13+F25+F33</f>
        <v>33.69</v>
      </c>
      <c r="G34" s="132"/>
      <c r="H34" s="104">
        <f>+H13+H25+H33</f>
        <v>159.1</v>
      </c>
      <c r="I34" s="132"/>
      <c r="J34" s="104">
        <f>+J13+J25+J33</f>
        <v>1189.8500000000001</v>
      </c>
    </row>
    <row r="35" spans="1:12" x14ac:dyDescent="0.25">
      <c r="A35" s="79"/>
      <c r="B35" s="79"/>
      <c r="C35" s="44"/>
      <c r="D35" s="44"/>
      <c r="E35" s="134"/>
      <c r="F35" s="44"/>
      <c r="G35" s="134"/>
    </row>
    <row r="37" spans="1:12" x14ac:dyDescent="0.25">
      <c r="A37" s="110" t="s">
        <v>105</v>
      </c>
    </row>
    <row r="38" spans="1:12" x14ac:dyDescent="0.25">
      <c r="A38" s="110" t="s">
        <v>106</v>
      </c>
    </row>
  </sheetData>
  <mergeCells count="13">
    <mergeCell ref="B27:B29"/>
    <mergeCell ref="C27:C28"/>
    <mergeCell ref="D27:H27"/>
    <mergeCell ref="J28:J29"/>
    <mergeCell ref="A5:F5"/>
    <mergeCell ref="B6:B8"/>
    <mergeCell ref="C6:C7"/>
    <mergeCell ref="D6:H6"/>
    <mergeCell ref="J7:J8"/>
    <mergeCell ref="B15:B17"/>
    <mergeCell ref="C15:C16"/>
    <mergeCell ref="D15:H15"/>
    <mergeCell ref="J16:J17"/>
  </mergeCells>
  <pageMargins left="0.9055118110236221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2-3</vt:lpstr>
      <vt:lpstr>2-2</vt:lpstr>
      <vt:lpstr>2-1</vt:lpstr>
      <vt:lpstr>2-4</vt:lpstr>
      <vt:lpstr>2-5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hp</cp:lastModifiedBy>
  <cp:lastPrinted>2018-12-12T12:37:23Z</cp:lastPrinted>
  <dcterms:created xsi:type="dcterms:W3CDTF">2016-03-03T13:47:57Z</dcterms:created>
  <dcterms:modified xsi:type="dcterms:W3CDTF">2018-12-12T12:37:57Z</dcterms:modified>
</cp:coreProperties>
</file>